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Sales and production data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hidden="1">#REF!</definedName>
    <definedName name="AllP_Список_Листов">[3]ПереченьЛистов!$A$1:$A$7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_xlnm.Print_Area" localSheetId="0">'Sales and production data'!$A$1:$K$108</definedName>
    <definedName name="прмтмиато" hidden="1">#REF!</definedName>
  </definedNames>
  <calcPr calcId="125725"/>
</workbook>
</file>

<file path=xl/calcChain.xml><?xml version="1.0" encoding="utf-8"?>
<calcChain xmlns="http://schemas.openxmlformats.org/spreadsheetml/2006/main">
  <c r="K31" i="1"/>
  <c r="G31"/>
  <c r="K30"/>
  <c r="G30"/>
  <c r="K29"/>
  <c r="G29"/>
  <c r="K28"/>
  <c r="G28"/>
  <c r="K27"/>
  <c r="G27"/>
  <c r="K26"/>
  <c r="G26"/>
  <c r="K25"/>
  <c r="G25"/>
  <c r="K24"/>
  <c r="G24"/>
  <c r="K23"/>
  <c r="G23"/>
  <c r="J17"/>
  <c r="I17"/>
  <c r="F17"/>
  <c r="D17"/>
  <c r="C17"/>
  <c r="K16"/>
  <c r="G16"/>
  <c r="K15"/>
  <c r="G15"/>
  <c r="K14"/>
  <c r="G14"/>
  <c r="K13"/>
  <c r="G13"/>
  <c r="K12"/>
  <c r="G12"/>
  <c r="K11"/>
  <c r="G11"/>
  <c r="K10"/>
  <c r="G10"/>
  <c r="C39"/>
  <c r="D39"/>
  <c r="E39"/>
  <c r="F39"/>
  <c r="G39"/>
  <c r="I39"/>
  <c r="J39"/>
  <c r="K39"/>
  <c r="C40"/>
  <c r="D40"/>
  <c r="E40"/>
  <c r="F40"/>
  <c r="G40"/>
  <c r="I40"/>
  <c r="J40"/>
  <c r="C41"/>
  <c r="D41"/>
  <c r="F41"/>
  <c r="G41"/>
  <c r="I41"/>
  <c r="J41"/>
  <c r="K41"/>
  <c r="C42"/>
  <c r="D42"/>
  <c r="E42"/>
  <c r="F42"/>
  <c r="G42"/>
  <c r="I42"/>
  <c r="J42"/>
  <c r="C43"/>
  <c r="D43"/>
  <c r="E43"/>
  <c r="F43"/>
  <c r="G43"/>
  <c r="I43"/>
  <c r="J43"/>
  <c r="K43"/>
  <c r="C44"/>
  <c r="D44"/>
  <c r="E44"/>
  <c r="F44"/>
  <c r="G44"/>
  <c r="I44"/>
  <c r="J44"/>
  <c r="J101"/>
  <c r="I101"/>
  <c r="K101"/>
  <c r="F101"/>
  <c r="D101"/>
  <c r="C101"/>
  <c r="G101"/>
  <c r="J100"/>
  <c r="I100"/>
  <c r="K100"/>
  <c r="F100"/>
  <c r="D100"/>
  <c r="C100"/>
  <c r="G100"/>
  <c r="J99"/>
  <c r="I99"/>
  <c r="K99"/>
  <c r="F99"/>
  <c r="D99"/>
  <c r="C99"/>
  <c r="G99"/>
  <c r="J98"/>
  <c r="I98"/>
  <c r="K98"/>
  <c r="F98"/>
  <c r="D98"/>
  <c r="C98"/>
  <c r="G98"/>
  <c r="J97"/>
  <c r="I97"/>
  <c r="K97"/>
  <c r="F97"/>
  <c r="D97"/>
  <c r="C97"/>
  <c r="G97"/>
  <c r="J96"/>
  <c r="J102"/>
  <c r="I96"/>
  <c r="I102"/>
  <c r="K102"/>
  <c r="F96"/>
  <c r="F102"/>
  <c r="D96"/>
  <c r="D102"/>
  <c r="C96"/>
  <c r="C102"/>
  <c r="J90"/>
  <c r="I90"/>
  <c r="K90"/>
  <c r="F90"/>
  <c r="D90"/>
  <c r="C90"/>
  <c r="G90"/>
  <c r="J89"/>
  <c r="I89"/>
  <c r="K89"/>
  <c r="F89"/>
  <c r="D89"/>
  <c r="C89"/>
  <c r="G89"/>
  <c r="J88"/>
  <c r="I88"/>
  <c r="K88"/>
  <c r="F88"/>
  <c r="D88"/>
  <c r="C88"/>
  <c r="G88"/>
  <c r="J87"/>
  <c r="I87"/>
  <c r="K87"/>
  <c r="F87"/>
  <c r="D87"/>
  <c r="C87"/>
  <c r="G87"/>
  <c r="J86"/>
  <c r="I86"/>
  <c r="K86"/>
  <c r="F86"/>
  <c r="D86"/>
  <c r="C86"/>
  <c r="G86"/>
  <c r="J80"/>
  <c r="I80"/>
  <c r="K80"/>
  <c r="F80"/>
  <c r="D80"/>
  <c r="C80"/>
  <c r="G80"/>
  <c r="J74"/>
  <c r="I74"/>
  <c r="K74"/>
  <c r="F74"/>
  <c r="D74"/>
  <c r="C74"/>
  <c r="G74"/>
  <c r="J73"/>
  <c r="I73"/>
  <c r="K73"/>
  <c r="F73"/>
  <c r="D73"/>
  <c r="C73"/>
  <c r="G73"/>
  <c r="J67"/>
  <c r="I67"/>
  <c r="K67"/>
  <c r="F67"/>
  <c r="D67"/>
  <c r="C67"/>
  <c r="G67"/>
  <c r="J66"/>
  <c r="I66"/>
  <c r="K66"/>
  <c r="F66"/>
  <c r="D66"/>
  <c r="C66"/>
  <c r="G66"/>
  <c r="J60"/>
  <c r="I60"/>
  <c r="F60"/>
  <c r="D60"/>
  <c r="C60"/>
  <c r="E60"/>
  <c r="J59"/>
  <c r="I59"/>
  <c r="K59"/>
  <c r="F59"/>
  <c r="D59"/>
  <c r="C59"/>
  <c r="G59"/>
  <c r="J53"/>
  <c r="I53"/>
  <c r="F53"/>
  <c r="D53"/>
  <c r="C53"/>
  <c r="G53"/>
  <c r="J46"/>
  <c r="I46"/>
  <c r="F46"/>
  <c r="D46"/>
  <c r="C46"/>
  <c r="G46"/>
  <c r="J45"/>
  <c r="I45"/>
  <c r="F45"/>
  <c r="D45"/>
  <c r="D47"/>
  <c r="C45"/>
  <c r="G45"/>
  <c r="K45"/>
  <c r="K53"/>
  <c r="K96"/>
  <c r="E46"/>
  <c r="E53"/>
  <c r="E59"/>
  <c r="E66"/>
  <c r="E67"/>
  <c r="E73"/>
  <c r="E74"/>
  <c r="E80"/>
  <c r="E86"/>
  <c r="E87"/>
  <c r="E88"/>
  <c r="E89"/>
  <c r="E90"/>
  <c r="E96"/>
  <c r="G96"/>
  <c r="E97"/>
  <c r="E98"/>
  <c r="E99"/>
  <c r="E100"/>
  <c r="E101"/>
  <c r="E45"/>
  <c r="J47"/>
  <c r="K46"/>
  <c r="K42"/>
  <c r="E41"/>
  <c r="E23"/>
  <c r="E24"/>
  <c r="E25"/>
  <c r="E26"/>
  <c r="E27"/>
  <c r="E28"/>
  <c r="E29"/>
  <c r="E30"/>
  <c r="E31"/>
  <c r="K17"/>
  <c r="G17"/>
  <c r="E17"/>
  <c r="K9"/>
  <c r="E9"/>
  <c r="G9"/>
  <c r="E10"/>
  <c r="E11"/>
  <c r="E12"/>
  <c r="E13"/>
  <c r="E14"/>
  <c r="E15"/>
  <c r="E16"/>
  <c r="K40"/>
  <c r="F47"/>
  <c r="K44"/>
  <c r="I47"/>
  <c r="K47"/>
  <c r="C47"/>
  <c r="G102"/>
  <c r="E102"/>
  <c r="G47"/>
  <c r="E47"/>
</calcChain>
</file>

<file path=xl/sharedStrings.xml><?xml version="1.0" encoding="utf-8"?>
<sst xmlns="http://schemas.openxmlformats.org/spreadsheetml/2006/main" count="135" uniqueCount="51">
  <si>
    <t xml:space="preserve"> 2009 / 
2008 </t>
  </si>
  <si>
    <t>Динамная сталь</t>
  </si>
  <si>
    <t>DanSteel A/S</t>
  </si>
  <si>
    <r>
      <t>Beta Steel Corp.</t>
    </r>
    <r>
      <rPr>
        <b/>
        <vertAlign val="superscript"/>
        <sz val="11"/>
        <color indexed="63"/>
        <rFont val="Calibri"/>
        <family val="2"/>
        <charset val="204"/>
      </rPr>
      <t xml:space="preserve">4 </t>
    </r>
    <r>
      <rPr>
        <b/>
        <sz val="11"/>
        <color indexed="63"/>
        <rFont val="Calibri"/>
        <family val="2"/>
        <charset val="204"/>
      </rPr>
      <t xml:space="preserve"> </t>
    </r>
  </si>
  <si>
    <t>1. Production volumes</t>
  </si>
  <si>
    <t>NLMK Group</t>
  </si>
  <si>
    <t>Million, t</t>
  </si>
  <si>
    <t>Pig Iron</t>
  </si>
  <si>
    <t xml:space="preserve">NLMK (Lipetsk production site) </t>
  </si>
  <si>
    <t>VIZ-Stal</t>
  </si>
  <si>
    <t>Commercial pig iron</t>
  </si>
  <si>
    <t>Commercial slabs</t>
  </si>
  <si>
    <t>Flats</t>
  </si>
  <si>
    <t>Billets</t>
  </si>
  <si>
    <t>Long products</t>
  </si>
  <si>
    <t>Metalware</t>
  </si>
  <si>
    <t>Total production</t>
  </si>
  <si>
    <t>Hot-rolled steel</t>
  </si>
  <si>
    <t>Cold-rolled steel</t>
  </si>
  <si>
    <t>Hot-dip galvanized steel</t>
  </si>
  <si>
    <t>Pre-painted steel</t>
  </si>
  <si>
    <t>Dynamo steel</t>
  </si>
  <si>
    <t>Pig iron</t>
  </si>
  <si>
    <r>
      <t>Hot-rolled steel</t>
    </r>
    <r>
      <rPr>
        <b/>
        <i/>
        <vertAlign val="superscript"/>
        <sz val="11"/>
        <color indexed="63"/>
        <rFont val="Calibri"/>
        <family val="2"/>
        <charset val="204"/>
      </rPr>
      <t>3</t>
    </r>
  </si>
  <si>
    <t>Cold rolled steel</t>
  </si>
  <si>
    <t>Transformer steel</t>
  </si>
  <si>
    <t>Q4  
2009</t>
  </si>
  <si>
    <t xml:space="preserve">Q3 
2009 </t>
  </si>
  <si>
    <t xml:space="preserve">Q4 2009 / 
Q3 2009 </t>
  </si>
  <si>
    <t xml:space="preserve">Q4
2008 </t>
  </si>
  <si>
    <t xml:space="preserve">Q4 2009 / 
Q4 2008 </t>
  </si>
  <si>
    <t>Stoilensky</t>
  </si>
  <si>
    <t>Iron ore concentrate</t>
  </si>
  <si>
    <t>Sinter ore</t>
  </si>
  <si>
    <t xml:space="preserve">Altai-koks </t>
  </si>
  <si>
    <t>Coke (dry)</t>
  </si>
  <si>
    <t>Long products division companies</t>
  </si>
  <si>
    <t>Rebar</t>
  </si>
  <si>
    <t>Wire rod</t>
  </si>
  <si>
    <r>
      <t>Ferrous and nonferrous scrap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</si>
  <si>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t>Total sales products</t>
  </si>
  <si>
    <r>
      <t>1</t>
    </r>
    <r>
      <rPr>
        <i/>
        <sz val="10"/>
        <rFont val="Calibri"/>
        <family val="2"/>
        <charset val="204"/>
      </rPr>
      <t xml:space="preserve"> Q4 2009 production and sales data is preliminary and subject to further update</t>
    </r>
  </si>
  <si>
    <r>
      <t>2</t>
    </r>
    <r>
      <rPr>
        <i/>
        <sz val="10"/>
        <rFont val="Calibri"/>
        <family val="2"/>
        <charset val="204"/>
      </rPr>
      <t xml:space="preserve"> Excluding inter-group operations </t>
    </r>
  </si>
  <si>
    <r>
      <t>3</t>
    </r>
    <r>
      <rPr>
        <i/>
        <sz val="10"/>
        <rFont val="Calibri"/>
        <family val="2"/>
        <charset val="204"/>
      </rPr>
      <t xml:space="preserve"> Including hot-rolled picked steel </t>
    </r>
  </si>
  <si>
    <t>NLMK Group Q4 2009 Trading Update</t>
  </si>
  <si>
    <t>Slabs</t>
  </si>
  <si>
    <t>Thick plates</t>
  </si>
  <si>
    <t>Steel</t>
  </si>
  <si>
    <r>
      <t>4</t>
    </r>
    <r>
      <rPr>
        <i/>
        <sz val="10"/>
        <rFont val="Calibri"/>
        <family val="2"/>
        <charset val="204"/>
      </rPr>
      <t xml:space="preserve"> Beta Steel was consolidated in November 2008. Beta Steel sales given for the 12M 2008 for comparison purposes</t>
    </r>
  </si>
  <si>
    <r>
      <t>5</t>
    </r>
    <r>
      <rPr>
        <i/>
        <sz val="10"/>
        <rFont val="Calibri"/>
        <family val="2"/>
        <charset val="204"/>
      </rPr>
      <t xml:space="preserve"> Including sales to NSMMZ</t>
    </r>
  </si>
  <si>
    <r>
      <t>2. Sales</t>
    </r>
    <r>
      <rPr>
        <b/>
        <u/>
        <vertAlign val="superscript"/>
        <sz val="11"/>
        <rFont val="Calibri"/>
        <family val="2"/>
        <charset val="204"/>
      </rPr>
      <t>2</t>
    </r>
  </si>
</sst>
</file>

<file path=xl/styles.xml><?xml version="1.0" encoding="utf-8"?>
<styleSheet xmlns="http://schemas.openxmlformats.org/spreadsheetml/2006/main">
  <numFmts count="154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70" formatCode="_(&quot;$&quot;* #,##0.00_);_(&quot;$&quot;* \(#,##0.00\);_(&quot;$&quot;* &quot;-&quot;??_);_(@_)"/>
    <numFmt numFmtId="172" formatCode="0.000"/>
    <numFmt numFmtId="173" formatCode="0.0%"/>
    <numFmt numFmtId="174" formatCode="0.0000"/>
    <numFmt numFmtId="175" formatCode="#,##0.0"/>
    <numFmt numFmtId="176" formatCode="0.0"/>
    <numFmt numFmtId="177" formatCode="#,##0.0\ ;\(#,##0.0\)"/>
    <numFmt numFmtId="178" formatCode="\€#,##0.0_);\(\€#,##0.0\);@_)"/>
    <numFmt numFmtId="179" formatCode="@&quot; ($)&quot;"/>
    <numFmt numFmtId="180" formatCode="@&quot; (%)&quot;"/>
    <numFmt numFmtId="181" formatCode="@&quot; (£)&quot;"/>
    <numFmt numFmtId="182" formatCode="@&quot; (¥)&quot;"/>
    <numFmt numFmtId="183" formatCode="@&quot; (€)&quot;"/>
    <numFmt numFmtId="184" formatCode="@&quot; (x)&quot;"/>
    <numFmt numFmtId="185" formatCode="0.0_);\(0.0\);\-"/>
    <numFmt numFmtId="186" formatCode="0.0_)\%;\(0.0\)\%;0.0_)\%;@_)_%"/>
    <numFmt numFmtId="187" formatCode="0.0%_);\(0.0%\)"/>
    <numFmt numFmtId="188" formatCode="#,##0.0_)_%;\(#,##0.0\)_%;0.0_)_%;@_)_%"/>
    <numFmt numFmtId="189" formatCode="#,##0.0_x;\(#,##0.0\)_x;0.0_x;@_x"/>
    <numFmt numFmtId="190" formatCode="#,##0.0_x_x;\(#,##0.0\)_x_x;0.0_x_x;@_x_x"/>
    <numFmt numFmtId="191" formatCode="#,##0.0_x_x_x;\(#,##0.0\)_x_x_x;0.0_x_x_x;@_x_x_x"/>
    <numFmt numFmtId="192" formatCode="#,##0.0_x_x_x_x;\(#,##0.0\)_x_x_x_x;0.0_x_x_x_x;@_x_x_x_x"/>
    <numFmt numFmtId="193" formatCode="#,##0.00_x;\(#,##0.00\)_x;0.00_x;@_x"/>
    <numFmt numFmtId="194" formatCode="#,##0.00_x_x;\(#,##0.00\)_x_x;0_x_x;@_x_x"/>
    <numFmt numFmtId="195" formatCode="#,##0.00_x_x_x;\(#,##0.00\)_x_x_x;0.00_x_x_x;@_x_x_x"/>
    <numFmt numFmtId="196" formatCode="#,##0.00_x_x_x_x;\(#,##0.00\)_x_x_x_x;0.00_x_x_x_x;@_x_x_x_x"/>
    <numFmt numFmtId="197" formatCode="#,##0.00_x_x_x_x_x;\(#,##0.00\)_x_x_x_x_x;0.00_x_x_x_x_x;@_x_x_x_x_x"/>
    <numFmt numFmtId="198" formatCode="#,##0.00_x_x_x_x_x_x;\(#,##0.00\)_x_x_x_x_x_x;0.00_x_x_x_x_x_x;@_x_x_x_x_x_x"/>
    <numFmt numFmtId="199" formatCode="#,##0_x;\(#,##0\)_x;0_x;@_x"/>
    <numFmt numFmtId="200" formatCode="#,##0_x_x;\(#,##0\)_x_x;0_x_x;@_x_x"/>
    <numFmt numFmtId="201" formatCode="#,##0_x_x_x;\(#,##0\)_x_x_x;0_x_x_x;@_x_x_x"/>
    <numFmt numFmtId="202" formatCode="#,##0_x_x_x_x;\(#,##0\)_x_x_x_x;0_x_x_x_x;@_x_x_x_x"/>
    <numFmt numFmtId="203" formatCode="#,##0.0_)_x;\(#,##0.0\)_x"/>
    <numFmt numFmtId="204" formatCode="#,##0.0_);\(#,##0.0\)"/>
    <numFmt numFmtId="205" formatCode="#,##0.0_);\(#,##0.0\);#,##0.0_);@_)"/>
    <numFmt numFmtId="206" formatCode="#,##0.0000_);\(#,##0.0000\);\-_)"/>
    <numFmt numFmtId="207" formatCode="#,##0_);\(#,##0\);#,##0_);@_)"/>
    <numFmt numFmtId="208" formatCode="0.0000%"/>
    <numFmt numFmtId="209" formatCode="&quot;$&quot;_(#,##0.00_);&quot;$&quot;\(#,##0.00\)"/>
    <numFmt numFmtId="210" formatCode="&quot;$&quot;_(#,##0.00_);&quot;$&quot;\(#,##0.00\);&quot;$&quot;_(0.00_);@_)"/>
    <numFmt numFmtId="211" formatCode="&quot;£&quot;_(#,##0.00_);&quot;£&quot;\(#,##0.00\)"/>
    <numFmt numFmtId="212" formatCode="&quot;£&quot;_(#,##0.00_);&quot;£&quot;\(#,##0.00\);&quot;£&quot;_(0.00_);@_)"/>
    <numFmt numFmtId="213" formatCode="#,##0.00000_);\(#,##0.00000\);\-_)"/>
    <numFmt numFmtId="214" formatCode="&quot;SFr.&quot;_(#,##0.00_);&quot;SFr.&quot;\(#,##0.00\)"/>
    <numFmt numFmtId="215" formatCode="0.0000000"/>
    <numFmt numFmtId="216" formatCode="#,##0.00_);\(#,##0.00\);0.00_);@_)"/>
    <numFmt numFmtId="217" formatCode="#,##0_);\(#,##0\);\-_)"/>
    <numFmt numFmtId="218" formatCode="#,##0.00_);\(#,##0.00\);\-_)"/>
    <numFmt numFmtId="219" formatCode="\€_(#,##0.00_);\€\(#,##0.00\);\€_(0.00_);@_)"/>
    <numFmt numFmtId="220" formatCode="0.0\x;;"/>
    <numFmt numFmtId="221" formatCode="0.0%_);\(0.0%\);\-"/>
    <numFmt numFmtId="222" formatCode="#,##0.0_)\x;\(#,##0.0\)\x"/>
    <numFmt numFmtId="223" formatCode="#,##0_)\x;\(#,##0\)\x;0_)\x;@_)_x"/>
    <numFmt numFmtId="224" formatCode="#,##0.0_)\x;\(#,##0.0\)\x;0.0_)\x;@_)_x"/>
    <numFmt numFmtId="225" formatCode="#,##0.000_);\(#,##0.000\);\-_)"/>
    <numFmt numFmtId="226" formatCode="0.00\x;;\-"/>
    <numFmt numFmtId="227" formatCode="#,##0_)_x;\(#,##0\)_x;0_)_x;@_)_x"/>
    <numFmt numFmtId="228" formatCode="#,##0.0_)_x;\(#,##0.0\)_x;0.0_)_x;@_)_x"/>
    <numFmt numFmtId="229" formatCode="#&quot;E&quot;"/>
    <numFmt numFmtId="230" formatCode="\£#,##0.0_);\(\£#,##0.0\);\-"/>
    <numFmt numFmtId="231" formatCode="0.0_)\%;\(0.0\)\%"/>
    <numFmt numFmtId="232" formatCode="#0.0\x"/>
    <numFmt numFmtId="233" formatCode="#,##0.0_)_%;\(#,##0.0\)_%"/>
    <numFmt numFmtId="234" formatCode="#,##0.0;\-#,##0.0"/>
    <numFmt numFmtId="235" formatCode="0_)"/>
    <numFmt numFmtId="236" formatCode="0&quot;A&quot;"/>
    <numFmt numFmtId="237" formatCode="#,##0;\(#,##0\)"/>
    <numFmt numFmtId="238" formatCode="0\A"/>
    <numFmt numFmtId="239" formatCode="0.00%&quot; Stock Pooling&quot;"/>
    <numFmt numFmtId="240" formatCode="#,##0_);\(#,##0\);\-_);"/>
    <numFmt numFmtId="241" formatCode="#,##0.0_x\);\(#,##0.0\)_x;#,##0.0_x\);@_x\)"/>
    <numFmt numFmtId="242" formatCode="###0.0;\(###0.0\)"/>
    <numFmt numFmtId="243" formatCode="#,##0;[Red]\-#,##0"/>
    <numFmt numFmtId="244" formatCode="#,##0_%_);\(#,##0\)_%;#,##0_%_);@_%_)"/>
    <numFmt numFmtId="245" formatCode="_-* #,##0.00\ _р_._-;\-* #,##0.00\ _р_._-;_-* &quot;-&quot;??\ _р_._-;_-@_-"/>
    <numFmt numFmtId="246" formatCode="#,##0\ &quot;руб.&quot;;[Red]\-#,##0\ &quot;руб.&quot;"/>
    <numFmt numFmtId="247" formatCode="&quot;$&quot;_(#,##0.0_);&quot;$&quot;\(#,##0.0\)"/>
    <numFmt numFmtId="248" formatCode="_-* #,##0.00&quot; р &quot;_-;\-* #,##0.00&quot; р &quot;_-;_-* &quot;-&quot;??&quot; р &quot;_-;_-@_-"/>
    <numFmt numFmtId="249" formatCode="&quot;$&quot;#,##0.00_)_x_x_x;\(&quot;$&quot;#,##0.00\)_x_x_x"/>
    <numFmt numFmtId="250" formatCode="#,##0.000&quot;mm&quot;"/>
    <numFmt numFmtId="251" formatCode="#,##0.000_);\(#,##0.000\)"/>
    <numFmt numFmtId="252" formatCode="yyyy"/>
    <numFmt numFmtId="253" formatCode="#,##0.0000_);\(#,##0.0000\)"/>
    <numFmt numFmtId="254" formatCode="###0.0_);\(###0.0\)"/>
    <numFmt numFmtId="255" formatCode="&quot;£&quot;_(#,##0_);&quot;£&quot;\(#,##0\)"/>
    <numFmt numFmtId="256" formatCode="&quot;£&quot;_(#,##0.0_);&quot;£&quot;\(#,##0.0\)"/>
    <numFmt numFmtId="257" formatCode="\$0.00;\(\$0.00\)"/>
    <numFmt numFmtId="258" formatCode="0.0_x_x_x"/>
    <numFmt numFmtId="259" formatCode="0&quot;E&quot;"/>
    <numFmt numFmtId="260" formatCode="#,##0.0;\(#,##0.00\)"/>
    <numFmt numFmtId="261" formatCode="d\-mmmm\-yyyy"/>
    <numFmt numFmtId="262" formatCode="General_x_x_x"/>
    <numFmt numFmtId="263" formatCode="#,##0.0&quot;  &quot;"/>
    <numFmt numFmtId="264" formatCode="_-* #,##0.0_-_x;\-* #,##0.0_-_x;_-* &quot;-&quot;??_-_x;_-@_-_x"/>
    <numFmt numFmtId="265" formatCode="0%;\(0%\)"/>
    <numFmt numFmtId="266" formatCode=";;;"/>
    <numFmt numFmtId="267" formatCode="_-* #,##0.00_-;_-* #,##0.00\-;_-* &quot;-&quot;??_-;_-@_-"/>
    <numFmt numFmtId="268" formatCode="0.000_)"/>
    <numFmt numFmtId="269" formatCode="#,##0_)&quot;m&quot;;\(#,##0\)&quot;m&quot;;\-_)&quot;m&quot;"/>
    <numFmt numFmtId="270" formatCode="_-* #,##0\ _F_-;\-* #,##0\ _F_-;_-* &quot;-&quot;\ _F_-;_-@_-"/>
    <numFmt numFmtId="271" formatCode="_-* #,##0.00\ _F_-;\-* #,##0.00\ _F_-;_-* &quot;-&quot;??\ _F_-;_-@_-"/>
    <numFmt numFmtId="272" formatCode="&quot;$&quot;#,##0.00"/>
    <numFmt numFmtId="273" formatCode="&quot;$&quot;#,##0.0_);\(&quot;$&quot;#,##0.0\)"/>
    <numFmt numFmtId="274" formatCode="_-* #,##0.0000000000_-;\-* #,##0.0000000000_-;_-* &quot;-&quot;??_-;_-@_-"/>
    <numFmt numFmtId="275" formatCode="#,##0\x_);\(#,##0\x\)"/>
    <numFmt numFmtId="276" formatCode="#,##0%_);\(#,##0%\)"/>
    <numFmt numFmtId="277" formatCode="_-* #,##0.00000000000_-;\-* #,##0.00000000000_-;_-* &quot;-&quot;??_-;_-@_-"/>
    <numFmt numFmtId="278" formatCode="_-* #,##0.000000000000_-;\-* #,##0.000000000000_-;_-* &quot;-&quot;??_-;_-@_-"/>
    <numFmt numFmtId="279" formatCode="#,##0__\ \ \ \ "/>
    <numFmt numFmtId="280" formatCode="\$#,##0.00_);\(\$#,##0.00\)"/>
    <numFmt numFmtId="281" formatCode="\$#,##0_);\(\$#,##0\)"/>
    <numFmt numFmtId="282" formatCode="#,##0.0\x_);\(#,##0.0\x\);\-_)"/>
    <numFmt numFmtId="283" formatCode="#,##0.0_)_x_x_x;\(#,##0.0\)_x_x_x"/>
    <numFmt numFmtId="284" formatCode="#,##0.00\x_);\(#,##0.00\x\);\-_)"/>
    <numFmt numFmtId="285" formatCode="#,##0.0&quot; x&quot;"/>
    <numFmt numFmtId="286" formatCode="0.0_x"/>
    <numFmt numFmtId="287" formatCode="#,##0.0\ _x"/>
    <numFmt numFmtId="288" formatCode="#,##0.00_)_x_x;\(#,##0.00\)_x_x"/>
    <numFmt numFmtId="289" formatCode="#,##0_)&quot;p&quot;;\(#,##0\)&quot;p&quot;;\-_)&quot;p&quot;"/>
    <numFmt numFmtId="290" formatCode="#,##0.0000"/>
    <numFmt numFmtId="291" formatCode="_-* #,##0.0000_-;\-* #,##0.0000_-;_-* &quot;-&quot;?_-;_-@_-"/>
    <numFmt numFmtId="292" formatCode="0.0_)\p;\(0.0\)\p"/>
    <numFmt numFmtId="293" formatCode="_(* #,##0.000_);_(* \(#,##0.000\);_(* &quot;-&quot;??_);_(@_)"/>
    <numFmt numFmtId="294" formatCode="#,##0.0%_);\(#,##0.0%\);\-_)"/>
    <numFmt numFmtId="295" formatCode="_-* #,##0.0_-_x_x;\-* #,##0.0_-_x_x;_-* &quot;-&quot;??_-_x_x;_-@_-_x_x"/>
    <numFmt numFmtId="296" formatCode="&quot;£&quot;#,##0.00;\-&quot;£&quot;#,##0.00"/>
    <numFmt numFmtId="297" formatCode="#,##0______;;&quot;------------      &quot;"/>
    <numFmt numFmtId="298" formatCode="&quot;$&quot;#,##0.000_);\(&quot;$&quot;#,##0.000\)"/>
    <numFmt numFmtId="299" formatCode="&quot;SEK&quot;_(#,##0.0_);&quot;SEK&quot;\(#,##0.0\)"/>
    <numFmt numFmtId="300" formatCode="#,##0.0%;\(#,##0.0\)%"/>
    <numFmt numFmtId="301" formatCode="#,##0.0_);%%\(#,##0.0\);0_._0_)"/>
    <numFmt numFmtId="302" formatCode="#,##0.0;\(#,##0.0\)"/>
    <numFmt numFmtId="303" formatCode="#,##0.0_);\ \ \(#,##0.0\);0_._0_)"/>
    <numFmt numFmtId="304" formatCode="#,##0.0_);\ \ \ \ \(#,##0.0\);0_._0_)"/>
    <numFmt numFmtId="305" formatCode="&quot;£&quot;#,##0\m;\(&quot;£&quot;#,##0\m\)"/>
    <numFmt numFmtId="306" formatCode="#,##0.00_)\x;\(#,##0.00\)\x"/>
    <numFmt numFmtId="307" formatCode="0.0_)\x;\(0.0\)\x"/>
    <numFmt numFmtId="308" formatCode="#,##0.00\x;\(#,##0.00\)\x"/>
    <numFmt numFmtId="309" formatCode="#,##0_);\(#,##0\);0_._0_)"/>
    <numFmt numFmtId="310" formatCode="&quot;$&quot;#,##0;\-&quot;$&quot;#,##0"/>
    <numFmt numFmtId="311" formatCode="#,##0_);\(#,##0\);0__\)"/>
    <numFmt numFmtId="312" formatCode="_-* #,##0\ &quot;F&quot;_-;\-* #,##0\ &quot;F&quot;_-;_-* &quot;-&quot;\ &quot;F&quot;_-;_-@_-"/>
    <numFmt numFmtId="313" formatCode="_-* #,##0.00\ &quot;F&quot;_-;\-* #,##0.00\ &quot;F&quot;_-;_-* &quot;-&quot;??\ &quot;F&quot;_-;_-@_-"/>
    <numFmt numFmtId="314" formatCode="0.00_)"/>
    <numFmt numFmtId="315" formatCode="#,##0_);\(#,##0\);0"/>
    <numFmt numFmtId="316" formatCode="&quot;$&quot;#,##0;[Red]\-&quot;$&quot;#,##0"/>
    <numFmt numFmtId="317" formatCode="#,##0_);\(#,##0\);0__"/>
    <numFmt numFmtId="318" formatCode="0.0\x"/>
    <numFmt numFmtId="319" formatCode="_-* #,##0\ _р_._-;\-* #,##0\ _р_._-;_-* &quot;-&quot;\ _р_._-;_-@_-"/>
  </numFmts>
  <fonts count="143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b/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u/>
      <vertAlign val="superscript"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840">
    <xf numFmtId="0" fontId="0" fillId="0" borderId="0"/>
    <xf numFmtId="177" fontId="8" fillId="0" borderId="0"/>
    <xf numFmtId="178" fontId="9" fillId="0" borderId="0" applyFont="0" applyFill="0" applyBorder="0" applyAlignment="0" applyProtection="0"/>
    <xf numFmtId="0" fontId="10" fillId="0" borderId="0" applyFont="0" applyFill="0" applyBorder="0" applyAlignment="0"/>
    <xf numFmtId="179" fontId="2" fillId="0" borderId="0" applyFont="0" applyFill="0" applyBorder="0" applyProtection="0">
      <alignment wrapText="1"/>
    </xf>
    <xf numFmtId="180" fontId="2" fillId="0" borderId="0" applyFont="0" applyFill="0" applyBorder="0" applyProtection="0">
      <alignment horizontal="left" wrapText="1"/>
    </xf>
    <xf numFmtId="181" fontId="2" fillId="0" borderId="0" applyFont="0" applyFill="0" applyBorder="0" applyProtection="0">
      <alignment wrapText="1"/>
    </xf>
    <xf numFmtId="182" fontId="2" fillId="0" borderId="0" applyFont="0" applyFill="0" applyBorder="0" applyProtection="0">
      <alignment wrapText="1"/>
    </xf>
    <xf numFmtId="183" fontId="2" fillId="0" borderId="0" applyFont="0" applyFill="0" applyBorder="0" applyProtection="0">
      <alignment wrapText="1"/>
    </xf>
    <xf numFmtId="184" fontId="2" fillId="0" borderId="0" applyFont="0" applyFill="0" applyBorder="0" applyProtection="0">
      <alignment wrapText="1"/>
    </xf>
    <xf numFmtId="18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2" fillId="0" borderId="0" applyFont="0" applyFill="0" applyBorder="0" applyProtection="0">
      <alignment horizontal="right"/>
    </xf>
    <xf numFmtId="190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2" fontId="2" fillId="0" borderId="0" applyFont="0" applyFill="0" applyBorder="0" applyProtection="0">
      <alignment horizontal="right"/>
    </xf>
    <xf numFmtId="193" fontId="2" fillId="0" borderId="0" applyFont="0" applyFill="0" applyBorder="0" applyProtection="0">
      <alignment horizontal="right"/>
    </xf>
    <xf numFmtId="194" fontId="2" fillId="0" borderId="0" applyFont="0" applyFill="0" applyBorder="0" applyProtection="0">
      <alignment horizontal="right"/>
    </xf>
    <xf numFmtId="195" fontId="2" fillId="0" borderId="0" applyFont="0" applyFill="0" applyBorder="0" applyProtection="0">
      <alignment horizontal="right"/>
    </xf>
    <xf numFmtId="196" fontId="2" fillId="0" borderId="0" applyFont="0" applyFill="0" applyBorder="0" applyProtection="0">
      <alignment horizontal="right"/>
    </xf>
    <xf numFmtId="197" fontId="2" fillId="0" borderId="0">
      <alignment horizontal="right"/>
    </xf>
    <xf numFmtId="198" fontId="2" fillId="0" borderId="0" applyFont="0" applyProtection="0">
      <alignment horizontal="right"/>
    </xf>
    <xf numFmtId="199" fontId="11" fillId="0" borderId="0" applyFont="0" applyFill="0" applyBorder="0" applyProtection="0">
      <alignment horizontal="right"/>
    </xf>
    <xf numFmtId="200" fontId="11" fillId="0" borderId="0" applyFont="0" applyFill="0" applyBorder="0" applyProtection="0">
      <alignment horizontal="right"/>
    </xf>
    <xf numFmtId="201" fontId="11" fillId="0" borderId="0" applyFont="0" applyFill="0" applyBorder="0" applyProtection="0">
      <alignment horizontal="right"/>
    </xf>
    <xf numFmtId="202" fontId="11" fillId="0" borderId="0" applyFont="0" applyFill="0" applyBorder="0" applyProtection="0">
      <alignment horizontal="right"/>
    </xf>
    <xf numFmtId="203" fontId="12" fillId="2" borderId="1" applyNumberFormat="0">
      <alignment horizontal="center" vertical="center"/>
    </xf>
    <xf numFmtId="173" fontId="13" fillId="0" borderId="0"/>
    <xf numFmtId="204" fontId="8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09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/>
    <xf numFmtId="218" fontId="2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20" fontId="2" fillId="3" borderId="0" applyNumberFormat="0" applyFont="0" applyAlignment="0" applyProtection="0"/>
    <xf numFmtId="38" fontId="18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7" fontId="2" fillId="0" borderId="0" applyFont="0" applyFill="0" applyBorder="0" applyProtection="0">
      <alignment horizontal="right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9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7" fontId="2" fillId="0" borderId="0" applyFont="0" applyFill="0" applyBorder="0" applyProtection="0">
      <alignment horizontal="right"/>
    </xf>
    <xf numFmtId="227" fontId="2" fillId="0" borderId="0" applyFont="0" applyFill="0" applyBorder="0" applyProtection="0">
      <alignment horizontal="right"/>
    </xf>
    <xf numFmtId="227" fontId="2" fillId="0" borderId="0" applyFont="0" applyFill="0" applyBorder="0" applyProtection="0">
      <alignment horizontal="right"/>
    </xf>
    <xf numFmtId="20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7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227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227" fontId="2" fillId="0" borderId="0" applyFont="0" applyFill="0" applyBorder="0" applyProtection="0">
      <alignment horizontal="right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19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9" fontId="11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0" fontId="20" fillId="0" borderId="0">
      <alignment horizontal="left"/>
    </xf>
    <xf numFmtId="220" fontId="2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Protection="0">
      <alignment vertical="top"/>
    </xf>
    <xf numFmtId="220" fontId="2" fillId="0" borderId="2" applyNumberFormat="0" applyFill="0" applyAlignment="0" applyProtection="0"/>
    <xf numFmtId="235" fontId="23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235" fontId="23" fillId="0" borderId="2" applyNumberFormat="0" applyFill="0" applyAlignment="0" applyProtection="0"/>
    <xf numFmtId="235" fontId="23" fillId="0" borderId="2" applyNumberFormat="0" applyFill="0" applyAlignment="0" applyProtection="0"/>
    <xf numFmtId="0" fontId="23" fillId="0" borderId="3" applyNumberFormat="0" applyFill="0" applyAlignment="0" applyProtection="0"/>
    <xf numFmtId="220" fontId="2" fillId="0" borderId="4" applyNumberFormat="0" applyFill="0" applyProtection="0">
      <alignment horizontal="center"/>
    </xf>
    <xf numFmtId="235" fontId="25" fillId="0" borderId="4" applyNumberFormat="0" applyFill="0" applyProtection="0">
      <alignment horizontal="center"/>
    </xf>
    <xf numFmtId="0" fontId="26" fillId="0" borderId="4" applyNumberFormat="0" applyFill="0" applyProtection="0">
      <alignment horizontal="center"/>
    </xf>
    <xf numFmtId="0" fontId="26" fillId="0" borderId="4" applyNumberFormat="0" applyFill="0" applyProtection="0">
      <alignment horizontal="center"/>
    </xf>
    <xf numFmtId="0" fontId="26" fillId="0" borderId="4" applyNumberFormat="0" applyFill="0" applyProtection="0">
      <alignment horizontal="center"/>
    </xf>
    <xf numFmtId="0" fontId="26" fillId="0" borderId="4" applyNumberFormat="0" applyFill="0" applyProtection="0">
      <alignment horizontal="center"/>
    </xf>
    <xf numFmtId="235" fontId="25" fillId="0" borderId="4" applyNumberFormat="0" applyFill="0" applyProtection="0">
      <alignment horizontal="center"/>
    </xf>
    <xf numFmtId="235" fontId="25" fillId="0" borderId="4" applyNumberFormat="0" applyFill="0" applyProtection="0">
      <alignment horizontal="center"/>
    </xf>
    <xf numFmtId="0" fontId="25" fillId="0" borderId="4" applyNumberFormat="0" applyFill="0" applyProtection="0">
      <alignment horizontal="center"/>
    </xf>
    <xf numFmtId="220" fontId="2" fillId="0" borderId="0" applyNumberFormat="0" applyFill="0" applyBorder="0" applyProtection="0">
      <alignment horizontal="left"/>
    </xf>
    <xf numFmtId="235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235" fontId="25" fillId="0" borderId="0" applyNumberFormat="0" applyFill="0" applyBorder="0" applyProtection="0">
      <alignment horizontal="left"/>
    </xf>
    <xf numFmtId="235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220" fontId="2" fillId="0" borderId="0" applyNumberFormat="0" applyFill="0" applyProtection="0">
      <alignment horizontal="centerContinuous"/>
    </xf>
    <xf numFmtId="235" fontId="27" fillId="0" borderId="0" applyNumberFormat="0" applyFill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235" fontId="27" fillId="0" borderId="0" applyNumberFormat="0" applyFill="0" applyProtection="0">
      <alignment horizontal="centerContinuous"/>
    </xf>
    <xf numFmtId="235" fontId="27" fillId="0" borderId="0" applyNumberFormat="0" applyFill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0" fontId="2" fillId="0" borderId="0"/>
    <xf numFmtId="0" fontId="29" fillId="0" borderId="0" applyNumberFormat="0" applyFill="0" applyBorder="0" applyAlignment="0" applyProtection="0"/>
    <xf numFmtId="204" fontId="2" fillId="0" borderId="0" applyFont="0" applyFill="0" applyBorder="0" applyAlignment="0"/>
    <xf numFmtId="0" fontId="18" fillId="4" borderId="0"/>
    <xf numFmtId="0" fontId="30" fillId="0" borderId="0">
      <alignment horizontal="right"/>
    </xf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14" fillId="0" borderId="0" applyFont="0" applyFill="0" applyBorder="0" applyAlignment="0">
      <alignment vertical="center"/>
    </xf>
    <xf numFmtId="237" fontId="32" fillId="5" borderId="0" applyNumberFormat="0" applyFont="0" applyBorder="0" applyAlignment="0">
      <alignment horizontal="right"/>
    </xf>
    <xf numFmtId="238" fontId="33" fillId="5" borderId="5" applyFont="0">
      <alignment horizontal="right"/>
    </xf>
    <xf numFmtId="0" fontId="19" fillId="0" borderId="0" applyNumberFormat="0" applyFill="0" applyBorder="0" applyAlignment="0" applyProtection="0"/>
    <xf numFmtId="0" fontId="11" fillId="0" borderId="0"/>
    <xf numFmtId="239" fontId="2" fillId="0" borderId="0"/>
    <xf numFmtId="175" fontId="2" fillId="0" borderId="0"/>
    <xf numFmtId="0" fontId="12" fillId="2" borderId="6" applyNumberFormat="0" applyAlignment="0" applyProtection="0"/>
    <xf numFmtId="240" fontId="34" fillId="2" borderId="0" applyNumberFormat="0" applyBorder="0">
      <alignment horizontal="center" vertical="center"/>
    </xf>
    <xf numFmtId="187" fontId="2" fillId="0" borderId="0" applyNumberFormat="0" applyFont="0" applyAlignment="0"/>
    <xf numFmtId="0" fontId="35" fillId="0" borderId="0" applyNumberFormat="0" applyFill="0" applyBorder="0" applyAlignment="0" applyProtection="0"/>
    <xf numFmtId="0" fontId="12" fillId="2" borderId="7">
      <alignment horizontal="center" vertical="center"/>
    </xf>
    <xf numFmtId="0" fontId="36" fillId="2" borderId="8">
      <alignment horizontal="center"/>
    </xf>
    <xf numFmtId="241" fontId="37" fillId="0" borderId="0"/>
    <xf numFmtId="217" fontId="14" fillId="0" borderId="6" applyNumberFormat="0" applyFont="0" applyFill="0" applyAlignment="0">
      <alignment vertical="center"/>
    </xf>
    <xf numFmtId="0" fontId="38" fillId="0" borderId="9" applyBorder="0"/>
    <xf numFmtId="165" fontId="2" fillId="0" borderId="0" applyFont="0" applyFill="0" applyBorder="0" applyAlignment="0" applyProtection="0"/>
    <xf numFmtId="167" fontId="2" fillId="6" borderId="1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19" fillId="7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176" fontId="42" fillId="0" borderId="0"/>
    <xf numFmtId="242" fontId="2" fillId="0" borderId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1" applyNumberFormat="0" applyFill="0" applyBorder="0" applyAlignment="0" applyProtection="0">
      <alignment horizont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1" applyBorder="0">
      <alignment horizontal="center"/>
    </xf>
    <xf numFmtId="243" fontId="1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4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37" fontId="48" fillId="0" borderId="0" applyFont="0" applyFill="0" applyBorder="0" applyAlignment="0" applyProtection="0"/>
    <xf numFmtId="245" fontId="49" fillId="0" borderId="0" applyFont="0" applyFill="0" applyBorder="0" applyAlignment="0" applyProtection="0"/>
    <xf numFmtId="218" fontId="8" fillId="0" borderId="0" applyFont="0" applyFill="0" applyBorder="0" applyAlignment="0" applyProtection="0"/>
    <xf numFmtId="0" fontId="50" fillId="0" borderId="0" applyNumberFormat="0" applyFill="0" applyBorder="0">
      <alignment horizontal="right"/>
    </xf>
    <xf numFmtId="0" fontId="51" fillId="0" borderId="12">
      <alignment horizontal="left"/>
    </xf>
    <xf numFmtId="246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2" fillId="0" borderId="13">
      <protection locked="0"/>
    </xf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0" fontId="10" fillId="0" borderId="0" applyFont="0" applyFill="0" applyBorder="0" applyAlignment="0" applyProtection="0"/>
    <xf numFmtId="231" fontId="2" fillId="0" borderId="0" applyFont="0" applyFill="0" applyBorder="0" applyAlignment="0" applyProtection="0"/>
    <xf numFmtId="247" fontId="48" fillId="0" borderId="0" applyFont="0" applyFill="0" applyBorder="0" applyAlignment="0" applyProtection="0"/>
    <xf numFmtId="248" fontId="53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54" fillId="0" borderId="0" applyNumberFormat="0">
      <alignment horizontal="right"/>
    </xf>
    <xf numFmtId="250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252" fontId="55" fillId="8" borderId="14" applyFont="0" applyFill="0" applyBorder="0" applyAlignment="0">
      <alignment horizontal="center"/>
    </xf>
    <xf numFmtId="237" fontId="2" fillId="0" borderId="0"/>
    <xf numFmtId="253" fontId="2" fillId="0" borderId="0" applyFont="0" applyFill="0" applyBorder="0" applyAlignment="0" applyProtection="0"/>
    <xf numFmtId="0" fontId="19" fillId="0" borderId="0" applyFill="0" applyBorder="0" applyAlignment="0" applyProtection="0"/>
    <xf numFmtId="172" fontId="2" fillId="0" borderId="0" applyFont="0" applyFill="0" applyBorder="0" applyAlignment="0" applyProtection="0"/>
    <xf numFmtId="174" fontId="11" fillId="0" borderId="0" applyFont="0" applyFill="0" applyBorder="0" applyAlignment="0" applyProtection="0"/>
    <xf numFmtId="254" fontId="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/>
    <xf numFmtId="255" fontId="48" fillId="0" borderId="0" applyFont="0" applyFill="0" applyBorder="0" applyAlignment="0" applyProtection="0"/>
    <xf numFmtId="256" fontId="48" fillId="0" borderId="0" applyFont="0" applyFill="0" applyBorder="0" applyAlignment="0" applyProtection="0"/>
    <xf numFmtId="257" fontId="56" fillId="0" borderId="0" applyFont="0" applyFill="0" applyBorder="0" applyAlignment="0" applyProtection="0">
      <alignment horizontal="right"/>
    </xf>
    <xf numFmtId="0" fontId="10" fillId="0" borderId="0" applyFont="0" applyFill="0" applyBorder="0" applyAlignment="0" applyProtection="0"/>
    <xf numFmtId="0" fontId="37" fillId="0" borderId="15" applyNumberFormat="0" applyFont="0" applyFill="0" applyAlignment="0" applyProtection="0"/>
    <xf numFmtId="258" fontId="2" fillId="0" borderId="0"/>
    <xf numFmtId="0" fontId="57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2" fillId="0" borderId="0"/>
    <xf numFmtId="259" fontId="14" fillId="0" borderId="0" applyFont="0" applyFill="0" applyBorder="0" applyAlignment="0">
      <alignment vertical="center"/>
    </xf>
    <xf numFmtId="260" fontId="58" fillId="9" borderId="16" applyNumberFormat="0" applyFont="0" applyBorder="0" applyAlignment="0" applyProtection="0">
      <alignment horizontal="right"/>
    </xf>
    <xf numFmtId="261" fontId="2" fillId="0" borderId="0" applyFill="0" applyBorder="0" applyAlignment="0" applyProtection="0"/>
    <xf numFmtId="2" fontId="2" fillId="0" borderId="0" applyFill="0" applyBorder="0" applyAlignment="0" applyProtection="0"/>
    <xf numFmtId="262" fontId="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Fill="0" applyBorder="0" applyProtection="0">
      <alignment horizontal="left"/>
    </xf>
    <xf numFmtId="0" fontId="61" fillId="0" borderId="0" applyNumberFormat="0" applyFill="0" applyBorder="0" applyAlignment="0" applyProtection="0"/>
    <xf numFmtId="1" fontId="19" fillId="0" borderId="0" applyNumberFormat="0" applyBorder="0" applyAlignment="0" applyProtection="0"/>
    <xf numFmtId="0" fontId="62" fillId="0" borderId="0">
      <alignment horizontal="right"/>
    </xf>
    <xf numFmtId="263" fontId="2" fillId="0" borderId="17" applyNumberFormat="0" applyFill="0" applyBorder="0" applyAlignment="0" applyProtection="0"/>
    <xf numFmtId="264" fontId="2" fillId="0" borderId="0"/>
    <xf numFmtId="265" fontId="58" fillId="0" borderId="0">
      <alignment vertical="center"/>
    </xf>
    <xf numFmtId="240" fontId="63" fillId="10" borderId="0" applyNumberFormat="0" applyBorder="0">
      <alignment horizontal="center" vertical="center"/>
    </xf>
    <xf numFmtId="0" fontId="64" fillId="2" borderId="0"/>
    <xf numFmtId="49" fontId="61" fillId="0" borderId="0">
      <alignment horizontal="right"/>
    </xf>
    <xf numFmtId="49" fontId="65" fillId="0" borderId="0">
      <alignment horizontal="right"/>
    </xf>
    <xf numFmtId="265" fontId="58" fillId="0" borderId="0">
      <alignment vertical="center"/>
    </xf>
    <xf numFmtId="173" fontId="11" fillId="11" borderId="18" applyNumberFormat="0" applyFont="0" applyAlignment="0"/>
    <xf numFmtId="0" fontId="37" fillId="0" borderId="0" applyFont="0" applyFill="0" applyBorder="0" applyAlignment="0" applyProtection="0">
      <alignment horizontal="right"/>
    </xf>
    <xf numFmtId="0" fontId="66" fillId="0" borderId="0" applyProtection="0">
      <alignment horizontal="right"/>
    </xf>
    <xf numFmtId="0" fontId="67" fillId="0" borderId="0">
      <alignment horizontal="center"/>
    </xf>
    <xf numFmtId="0" fontId="67" fillId="0" borderId="0">
      <alignment horizontal="center"/>
    </xf>
    <xf numFmtId="0" fontId="68" fillId="0" borderId="0" applyProtection="0">
      <alignment horizontal="left"/>
    </xf>
    <xf numFmtId="0" fontId="69" fillId="0" borderId="0" applyProtection="0">
      <alignment horizontal="left"/>
    </xf>
    <xf numFmtId="0" fontId="70" fillId="8" borderId="0" applyNumberFormat="0" applyBorder="0" applyProtection="0">
      <alignment horizontal="center"/>
    </xf>
    <xf numFmtId="0" fontId="71" fillId="0" borderId="0"/>
    <xf numFmtId="266" fontId="1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1" fillId="0" borderId="0"/>
    <xf numFmtId="204" fontId="72" fillId="0" borderId="0" applyFill="0" applyBorder="0" applyProtection="0">
      <alignment horizontal="right"/>
    </xf>
    <xf numFmtId="0" fontId="18" fillId="12" borderId="0" applyNumberFormat="0" applyFont="0" applyBorder="0" applyAlignment="0" applyProtection="0"/>
    <xf numFmtId="10" fontId="10" fillId="13" borderId="0"/>
    <xf numFmtId="0" fontId="73" fillId="0" borderId="0" applyNumberFormat="0" applyFill="0" applyBorder="0" applyAlignment="0">
      <protection locked="0"/>
    </xf>
    <xf numFmtId="204" fontId="73" fillId="0" borderId="0" applyNumberFormat="0" applyBorder="0" applyAlignment="0" applyProtection="0"/>
    <xf numFmtId="0" fontId="74" fillId="0" borderId="0" applyBorder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175" fontId="20" fillId="0" borderId="0" applyFill="0" applyBorder="0" applyProtection="0"/>
    <xf numFmtId="267" fontId="2" fillId="0" borderId="0" applyFont="0" applyFill="0" applyBorder="0" applyAlignment="0" applyProtection="0"/>
    <xf numFmtId="268" fontId="76" fillId="0" borderId="0" applyNumberFormat="0" applyFill="0" applyBorder="0" applyAlignment="0" applyProtection="0"/>
    <xf numFmtId="0" fontId="77" fillId="0" borderId="0"/>
    <xf numFmtId="37" fontId="78" fillId="0" borderId="0" applyNumberFormat="0" applyFill="0" applyBorder="0" applyAlignment="0" applyProtection="0"/>
    <xf numFmtId="3" fontId="79" fillId="0" borderId="0"/>
    <xf numFmtId="237" fontId="2" fillId="0" borderId="0" applyFont="0" applyFill="0" applyBorder="0" applyAlignment="0" applyProtection="0"/>
    <xf numFmtId="269" fontId="14" fillId="0" borderId="0" applyFont="0" applyFill="0" applyBorder="0" applyAlignment="0">
      <alignment vertical="center"/>
    </xf>
    <xf numFmtId="0" fontId="80" fillId="0" borderId="0"/>
    <xf numFmtId="270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81" fillId="0" borderId="0" applyFont="0" applyFill="0" applyBorder="0" applyAlignment="0" applyProtection="0"/>
    <xf numFmtId="273" fontId="81" fillId="0" borderId="0" applyFont="0" applyFill="0" applyBorder="0" applyAlignment="0" applyProtection="0"/>
    <xf numFmtId="274" fontId="10" fillId="0" borderId="0" applyFont="0" applyFill="0" applyBorder="0" applyAlignment="0" applyProtection="0"/>
    <xf numFmtId="0" fontId="82" fillId="14" borderId="19">
      <alignment horizontal="left" vertical="top" indent="2"/>
    </xf>
    <xf numFmtId="275" fontId="81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279" fontId="83" fillId="0" borderId="18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80" fontId="2" fillId="0" borderId="0" applyFill="0" applyBorder="0" applyAlignment="0" applyProtection="0"/>
    <xf numFmtId="281" fontId="2" fillId="0" borderId="0" applyFill="0" applyBorder="0" applyAlignment="0" applyProtection="0"/>
    <xf numFmtId="282" fontId="8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83" fontId="8" fillId="0" borderId="0"/>
    <xf numFmtId="284" fontId="81" fillId="0" borderId="0" applyFont="0" applyFill="0" applyBorder="0" applyAlignment="0" applyProtection="0"/>
    <xf numFmtId="285" fontId="2" fillId="0" borderId="0"/>
    <xf numFmtId="286" fontId="48" fillId="0" borderId="0"/>
    <xf numFmtId="0" fontId="84" fillId="0" borderId="0" applyFont="0">
      <protection locked="0"/>
    </xf>
    <xf numFmtId="0" fontId="12" fillId="2" borderId="7">
      <alignment horizontal="center" wrapText="1"/>
    </xf>
    <xf numFmtId="0" fontId="2" fillId="14" borderId="0"/>
    <xf numFmtId="0" fontId="85" fillId="0" borderId="0"/>
    <xf numFmtId="0" fontId="86" fillId="0" borderId="0">
      <alignment horizontal="right"/>
    </xf>
    <xf numFmtId="287" fontId="2" fillId="0" borderId="0"/>
    <xf numFmtId="288" fontId="8" fillId="0" borderId="0"/>
    <xf numFmtId="0" fontId="18" fillId="0" borderId="20"/>
    <xf numFmtId="0" fontId="19" fillId="0" borderId="0"/>
    <xf numFmtId="0" fontId="87" fillId="0" borderId="0"/>
    <xf numFmtId="37" fontId="88" fillId="0" borderId="0" applyAlignment="0"/>
    <xf numFmtId="37" fontId="89" fillId="0" borderId="0" applyNumberFormat="0" applyFill="0" applyAlignment="0"/>
    <xf numFmtId="2" fontId="18" fillId="0" borderId="0" applyBorder="0" applyProtection="0"/>
    <xf numFmtId="0" fontId="90" fillId="0" borderId="0">
      <alignment horizontal="right"/>
    </xf>
    <xf numFmtId="0" fontId="91" fillId="0" borderId="0"/>
    <xf numFmtId="0" fontId="92" fillId="0" borderId="0"/>
    <xf numFmtId="0" fontId="2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1" fontId="97" fillId="0" borderId="0" applyFill="0" applyBorder="0">
      <alignment horizontal="center"/>
    </xf>
    <xf numFmtId="0" fontId="19" fillId="0" borderId="0"/>
    <xf numFmtId="0" fontId="8" fillId="0" borderId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32" fontId="2" fillId="0" borderId="0" applyNumberFormat="0" applyFill="0" applyBorder="0" applyAlignment="0" applyProtection="0"/>
    <xf numFmtId="289" fontId="14" fillId="0" borderId="0" applyFont="0" applyFill="0" applyBorder="0" applyAlignment="0">
      <alignment vertical="center"/>
    </xf>
    <xf numFmtId="0" fontId="99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00" fillId="0" borderId="0" applyProtection="0">
      <alignment horizontal="right" vertical="center"/>
    </xf>
    <xf numFmtId="0" fontId="101" fillId="0" borderId="0">
      <alignment vertical="center"/>
    </xf>
    <xf numFmtId="0" fontId="102" fillId="14" borderId="12"/>
    <xf numFmtId="290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48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93" fontId="2" fillId="0" borderId="0" applyFont="0" applyFill="0" applyBorder="0" applyAlignment="0" applyProtection="0"/>
    <xf numFmtId="10" fontId="104" fillId="0" borderId="0" applyFont="0" applyFill="0" applyBorder="0" applyAlignment="0" applyProtection="0">
      <alignment horizontal="center"/>
    </xf>
    <xf numFmtId="294" fontId="8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7" fillId="0" borderId="0"/>
    <xf numFmtId="295" fontId="2" fillId="0" borderId="0"/>
    <xf numFmtId="0" fontId="19" fillId="0" borderId="0" applyFont="0" applyFill="0" applyBorder="0" applyAlignment="0" applyProtection="0"/>
    <xf numFmtId="10" fontId="2" fillId="0" borderId="0" applyFill="0" applyBorder="0" applyAlignment="0" applyProtection="0"/>
    <xf numFmtId="296" fontId="2" fillId="0" borderId="0"/>
    <xf numFmtId="9" fontId="2" fillId="0" borderId="21"/>
    <xf numFmtId="166" fontId="105" fillId="0" borderId="0" applyFont="0" applyFill="0" applyBorder="0" applyAlignment="0" applyProtection="0"/>
    <xf numFmtId="297" fontId="106" fillId="0" borderId="22" applyBorder="0">
      <alignment horizontal="right"/>
      <protection locked="0"/>
    </xf>
    <xf numFmtId="0" fontId="20" fillId="15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81" fillId="0" borderId="0">
      <alignment vertical="top"/>
    </xf>
    <xf numFmtId="204" fontId="81" fillId="0" borderId="0">
      <alignment vertical="top"/>
    </xf>
    <xf numFmtId="204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4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4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4" fontId="81" fillId="0" borderId="0">
      <alignment vertical="top"/>
    </xf>
    <xf numFmtId="298" fontId="2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4" fontId="81" fillId="0" borderId="0">
      <alignment vertical="top"/>
    </xf>
    <xf numFmtId="204" fontId="81" fillId="0" borderId="0">
      <alignment vertical="top"/>
    </xf>
    <xf numFmtId="204" fontId="81" fillId="0" borderId="0">
      <alignment vertical="top"/>
    </xf>
    <xf numFmtId="204" fontId="81" fillId="0" borderId="0">
      <alignment vertical="top"/>
    </xf>
    <xf numFmtId="204" fontId="81" fillId="0" borderId="0">
      <alignment vertical="top"/>
    </xf>
    <xf numFmtId="204" fontId="81" fillId="0" borderId="0">
      <alignment vertical="top"/>
    </xf>
    <xf numFmtId="176" fontId="18" fillId="16" borderId="23" applyNumberFormat="0" applyFont="0" applyBorder="0" applyAlignment="0" applyProtection="0">
      <alignment horizontal="center"/>
    </xf>
    <xf numFmtId="0" fontId="107" fillId="0" borderId="0" applyNumberFormat="0" applyFill="0" applyBorder="0" applyProtection="0">
      <alignment horizontal="right" vertical="center"/>
    </xf>
    <xf numFmtId="0" fontId="108" fillId="0" borderId="0" applyNumberFormat="0" applyBorder="0"/>
    <xf numFmtId="0" fontId="2" fillId="0" borderId="24">
      <alignment vertical="center"/>
    </xf>
    <xf numFmtId="299" fontId="48" fillId="0" borderId="0" applyFont="0" applyFill="0" applyBorder="0" applyAlignment="0" applyProtection="0"/>
    <xf numFmtId="1" fontId="87" fillId="17" borderId="0" applyNumberFormat="0" applyFont="0" applyBorder="0" applyAlignment="0">
      <alignment horizontal="left"/>
    </xf>
    <xf numFmtId="1" fontId="2" fillId="0" borderId="0"/>
    <xf numFmtId="300" fontId="2" fillId="0" borderId="0" applyFill="0" applyBorder="0"/>
    <xf numFmtId="301" fontId="2" fillId="0" borderId="0" applyFont="0"/>
    <xf numFmtId="0" fontId="30" fillId="0" borderId="0" applyNumberFormat="0" applyFill="0" applyBorder="0" applyAlignment="0" applyProtection="0">
      <alignment horizontal="center"/>
    </xf>
    <xf numFmtId="302" fontId="2" fillId="0" borderId="0" applyFont="0" applyFill="0" applyBorder="0" applyAlignment="0" applyProtection="0"/>
    <xf numFmtId="303" fontId="2" fillId="0" borderId="0"/>
    <xf numFmtId="304" fontId="2" fillId="0" borderId="0"/>
    <xf numFmtId="0" fontId="109" fillId="0" borderId="0"/>
    <xf numFmtId="0" fontId="18" fillId="0" borderId="0" applyNumberFormat="0" applyFont="0" applyFill="0"/>
    <xf numFmtId="204" fontId="81" fillId="18" borderId="0"/>
    <xf numFmtId="255" fontId="48" fillId="0" borderId="0" applyFont="0" applyFill="0" applyBorder="0" applyAlignment="0" applyProtection="0"/>
    <xf numFmtId="256" fontId="48" fillId="0" borderId="0" applyFont="0" applyFill="0" applyBorder="0" applyAlignment="0" applyProtection="0"/>
    <xf numFmtId="1" fontId="19" fillId="0" borderId="0" applyFill="0" applyBorder="0" applyProtection="0">
      <alignment horizontal="left" vertical="top" wrapText="1"/>
    </xf>
    <xf numFmtId="305" fontId="58" fillId="0" borderId="0" applyNumberFormat="0" applyFill="0" applyBorder="0" applyAlignment="0" applyProtection="0">
      <alignment horizontal="right" vertical="center" wrapText="1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>
      <protection locked="0"/>
    </xf>
    <xf numFmtId="0" fontId="112" fillId="0" borderId="16" applyNumberFormat="0" applyFill="0" applyProtection="0">
      <alignment horizontal="right"/>
    </xf>
    <xf numFmtId="0" fontId="19" fillId="0" borderId="0" applyFill="0" applyBorder="0" applyProtection="0">
      <alignment horizontal="centerContinuous"/>
    </xf>
    <xf numFmtId="0" fontId="112" fillId="0" borderId="25" applyNumberFormat="0" applyProtection="0">
      <alignment horizontal="right"/>
    </xf>
    <xf numFmtId="0" fontId="46" fillId="0" borderId="0" applyBorder="0" applyProtection="0">
      <alignment vertical="center"/>
    </xf>
    <xf numFmtId="0" fontId="46" fillId="0" borderId="11" applyBorder="0" applyProtection="0">
      <alignment horizontal="right" vertical="center"/>
    </xf>
    <xf numFmtId="0" fontId="113" fillId="19" borderId="0" applyBorder="0" applyProtection="0">
      <alignment horizontal="centerContinuous" vertical="center"/>
    </xf>
    <xf numFmtId="0" fontId="113" fillId="20" borderId="11" applyBorder="0" applyProtection="0">
      <alignment horizontal="centerContinuous" vertical="center"/>
    </xf>
    <xf numFmtId="0" fontId="114" fillId="0" borderId="11" applyNumberFormat="0" applyFill="0" applyProtection="0"/>
    <xf numFmtId="0" fontId="2" fillId="0" borderId="0"/>
    <xf numFmtId="0" fontId="115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8" fillId="0" borderId="0" applyFill="0" applyBorder="0" applyProtection="0">
      <alignment horizontal="left"/>
    </xf>
    <xf numFmtId="0" fontId="60" fillId="0" borderId="2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19" fillId="0" borderId="0">
      <alignment horizontal="centerContinuous"/>
    </xf>
    <xf numFmtId="0" fontId="61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19" fillId="0" borderId="9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20" fillId="0" borderId="0" applyNumberFormat="0" applyFont="0" applyFill="0" applyBorder="0" applyAlignment="0"/>
    <xf numFmtId="215" fontId="2" fillId="0" borderId="0" applyFont="0" applyFill="0" applyBorder="0" applyAlignment="0" applyProtection="0"/>
    <xf numFmtId="306" fontId="48" fillId="0" borderId="0" applyFont="0" applyFill="0" applyBorder="0" applyAlignment="0" applyProtection="0"/>
    <xf numFmtId="307" fontId="48" fillId="0" borderId="0" applyFont="0" applyFill="0" applyBorder="0" applyAlignment="0" applyProtection="0"/>
    <xf numFmtId="308" fontId="121" fillId="0" borderId="0"/>
    <xf numFmtId="309" fontId="2" fillId="0" borderId="0"/>
    <xf numFmtId="310" fontId="2" fillId="0" borderId="0"/>
    <xf numFmtId="0" fontId="122" fillId="0" borderId="0" applyNumberFormat="0" applyFill="0" applyBorder="0" applyAlignment="0" applyProtection="0">
      <alignment horizontal="centerContinuous"/>
    </xf>
    <xf numFmtId="0" fontId="4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73" fillId="0" borderId="16" applyNumberFormat="0" applyFont="0" applyFill="0" applyAlignment="0"/>
    <xf numFmtId="0" fontId="2" fillId="0" borderId="27" applyNumberFormat="0" applyFill="0" applyAlignment="0" applyProtection="0"/>
    <xf numFmtId="311" fontId="2" fillId="0" borderId="0"/>
    <xf numFmtId="220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16" applyNumberFormat="0" applyFont="0" applyFill="0" applyAlignment="0" applyProtection="0"/>
    <xf numFmtId="312" fontId="2" fillId="0" borderId="0" applyFont="0" applyFill="0" applyBorder="0" applyAlignment="0" applyProtection="0"/>
    <xf numFmtId="31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14" fontId="8" fillId="0" borderId="0"/>
    <xf numFmtId="315" fontId="2" fillId="0" borderId="0"/>
    <xf numFmtId="314" fontId="8" fillId="0" borderId="0"/>
    <xf numFmtId="316" fontId="2" fillId="0" borderId="0"/>
    <xf numFmtId="316" fontId="2" fillId="0" borderId="0"/>
    <xf numFmtId="317" fontId="2" fillId="0" borderId="0"/>
    <xf numFmtId="314" fontId="8" fillId="0" borderId="0"/>
    <xf numFmtId="318" fontId="48" fillId="0" borderId="0"/>
    <xf numFmtId="0" fontId="125" fillId="0" borderId="0" applyNumberFormat="0" applyBorder="0"/>
    <xf numFmtId="0" fontId="2" fillId="0" borderId="11" applyBorder="0" applyProtection="0">
      <alignment horizontal="right"/>
    </xf>
    <xf numFmtId="0" fontId="98" fillId="13" borderId="28" applyNumberFormat="0" applyFont="0" applyBorder="0" applyAlignment="0" applyProtection="0">
      <alignment horizontal="right"/>
    </xf>
    <xf numFmtId="0" fontId="91" fillId="0" borderId="18">
      <alignment horizontal="center" vertical="center" wrapText="1"/>
    </xf>
    <xf numFmtId="0" fontId="13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319" fontId="126" fillId="0" borderId="0" applyFont="0" applyFill="0" applyBorder="0" applyAlignment="0" applyProtection="0"/>
    <xf numFmtId="245" fontId="126" fillId="0" borderId="0" applyFont="0" applyFill="0" applyBorder="0" applyAlignment="0" applyProtection="0"/>
    <xf numFmtId="0" fontId="127" fillId="0" borderId="0"/>
  </cellStyleXfs>
  <cellXfs count="51">
    <xf numFmtId="0" fontId="0" fillId="0" borderId="0" xfId="0"/>
    <xf numFmtId="0" fontId="138" fillId="14" borderId="0" xfId="0" applyFont="1" applyFill="1"/>
    <xf numFmtId="0" fontId="139" fillId="14" borderId="0" xfId="0" applyFont="1" applyFill="1" applyAlignment="1">
      <alignment horizontal="left" wrapText="1"/>
    </xf>
    <xf numFmtId="0" fontId="139" fillId="14" borderId="0" xfId="0" applyFont="1" applyFill="1" applyBorder="1" applyAlignment="1">
      <alignment horizontal="center" wrapText="1"/>
    </xf>
    <xf numFmtId="0" fontId="140" fillId="14" borderId="21" xfId="0" applyFont="1" applyFill="1" applyBorder="1" applyAlignment="1">
      <alignment vertical="center" wrapText="1"/>
    </xf>
    <xf numFmtId="0" fontId="140" fillId="14" borderId="0" xfId="0" applyFont="1" applyFill="1" applyBorder="1" applyAlignment="1">
      <alignment vertical="center" wrapText="1"/>
    </xf>
    <xf numFmtId="172" fontId="138" fillId="21" borderId="21" xfId="0" applyNumberFormat="1" applyFont="1" applyFill="1" applyBorder="1" applyAlignment="1">
      <alignment horizontal="center" vertical="center" wrapText="1"/>
    </xf>
    <xf numFmtId="172" fontId="138" fillId="14" borderId="21" xfId="0" applyNumberFormat="1" applyFont="1" applyFill="1" applyBorder="1" applyAlignment="1">
      <alignment horizontal="center" vertical="center" wrapText="1"/>
    </xf>
    <xf numFmtId="173" fontId="138" fillId="14" borderId="21" xfId="833" applyNumberFormat="1" applyFont="1" applyFill="1" applyBorder="1" applyAlignment="1">
      <alignment horizontal="center" vertical="center" wrapText="1"/>
    </xf>
    <xf numFmtId="0" fontId="141" fillId="14" borderId="0" xfId="0" applyFont="1" applyFill="1"/>
    <xf numFmtId="0" fontId="141" fillId="14" borderId="0" xfId="0" applyFont="1" applyFill="1" applyBorder="1"/>
    <xf numFmtId="0" fontId="138" fillId="14" borderId="0" xfId="0" applyFont="1" applyFill="1" applyAlignment="1">
      <alignment vertical="center"/>
    </xf>
    <xf numFmtId="0" fontId="138" fillId="14" borderId="0" xfId="0" applyFont="1" applyFill="1" applyBorder="1"/>
    <xf numFmtId="0" fontId="139" fillId="14" borderId="0" xfId="0" applyFont="1" applyFill="1" applyAlignment="1">
      <alignment wrapText="1"/>
    </xf>
    <xf numFmtId="172" fontId="138" fillId="22" borderId="0" xfId="0" applyNumberFormat="1" applyFont="1" applyFill="1" applyBorder="1" applyAlignment="1">
      <alignment horizontal="center" vertical="center" wrapText="1"/>
    </xf>
    <xf numFmtId="172" fontId="138" fillId="14" borderId="0" xfId="0" applyNumberFormat="1" applyFont="1" applyFill="1" applyBorder="1" applyAlignment="1">
      <alignment horizontal="center" vertical="center" wrapText="1"/>
    </xf>
    <xf numFmtId="173" fontId="138" fillId="14" borderId="0" xfId="833" applyNumberFormat="1" applyFont="1" applyFill="1" applyBorder="1" applyAlignment="1">
      <alignment horizontal="center" vertical="center" wrapText="1"/>
    </xf>
    <xf numFmtId="174" fontId="138" fillId="21" borderId="21" xfId="0" applyNumberFormat="1" applyFont="1" applyFill="1" applyBorder="1" applyAlignment="1">
      <alignment horizontal="center" vertical="center" wrapText="1"/>
    </xf>
    <xf numFmtId="174" fontId="138" fillId="14" borderId="21" xfId="0" applyNumberFormat="1" applyFont="1" applyFill="1" applyBorder="1" applyAlignment="1">
      <alignment horizontal="center" vertical="center" wrapText="1"/>
    </xf>
    <xf numFmtId="0" fontId="139" fillId="14" borderId="0" xfId="0" applyFont="1" applyFill="1"/>
    <xf numFmtId="172" fontId="138" fillId="22" borderId="21" xfId="0" applyNumberFormat="1" applyFont="1" applyFill="1" applyBorder="1" applyAlignment="1">
      <alignment horizontal="center" vertical="center" wrapText="1"/>
    </xf>
    <xf numFmtId="0" fontId="138" fillId="14" borderId="0" xfId="0" applyFont="1" applyFill="1" applyBorder="1" applyAlignment="1">
      <alignment horizontal="center" vertical="center" wrapText="1"/>
    </xf>
    <xf numFmtId="0" fontId="139" fillId="22" borderId="0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 wrapText="1"/>
    </xf>
    <xf numFmtId="0" fontId="141" fillId="14" borderId="0" xfId="0" applyFont="1" applyFill="1" applyBorder="1" applyAlignment="1">
      <alignment horizontal="left" vertical="center" wrapText="1"/>
    </xf>
    <xf numFmtId="0" fontId="6" fillId="14" borderId="0" xfId="0" applyFont="1" applyFill="1"/>
    <xf numFmtId="0" fontId="7" fillId="14" borderId="0" xfId="0" applyFont="1" applyFill="1" applyAlignment="1">
      <alignment horizontal="left" wrapText="1"/>
    </xf>
    <xf numFmtId="0" fontId="128" fillId="14" borderId="0" xfId="0" applyFont="1" applyFill="1" applyBorder="1" applyAlignment="1">
      <alignment vertical="center" wrapText="1"/>
    </xf>
    <xf numFmtId="172" fontId="129" fillId="14" borderId="0" xfId="0" applyNumberFormat="1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left" wrapText="1"/>
    </xf>
    <xf numFmtId="0" fontId="131" fillId="14" borderId="0" xfId="0" applyFont="1" applyFill="1"/>
    <xf numFmtId="0" fontId="131" fillId="14" borderId="0" xfId="0" applyFont="1" applyFill="1" applyBorder="1"/>
    <xf numFmtId="0" fontId="132" fillId="14" borderId="0" xfId="0" applyFont="1" applyFill="1"/>
    <xf numFmtId="172" fontId="1" fillId="21" borderId="21" xfId="0" applyNumberFormat="1" applyFont="1" applyFill="1" applyBorder="1" applyAlignment="1">
      <alignment horizontal="center" vertical="center" wrapText="1"/>
    </xf>
    <xf numFmtId="172" fontId="1" fillId="14" borderId="21" xfId="0" applyNumberFormat="1" applyFont="1" applyFill="1" applyBorder="1" applyAlignment="1">
      <alignment horizontal="center" vertical="center" wrapText="1"/>
    </xf>
    <xf numFmtId="173" fontId="1" fillId="14" borderId="21" xfId="833" applyNumberFormat="1" applyFont="1" applyFill="1" applyBorder="1" applyAlignment="1">
      <alignment horizontal="center" vertical="center" wrapText="1"/>
    </xf>
    <xf numFmtId="172" fontId="132" fillId="14" borderId="0" xfId="0" applyNumberFormat="1" applyFont="1" applyFill="1"/>
    <xf numFmtId="0" fontId="135" fillId="22" borderId="11" xfId="0" applyFont="1" applyFill="1" applyBorder="1" applyAlignment="1">
      <alignment horizontal="left"/>
    </xf>
    <xf numFmtId="0" fontId="132" fillId="22" borderId="11" xfId="0" applyFont="1" applyFill="1" applyBorder="1"/>
    <xf numFmtId="0" fontId="142" fillId="22" borderId="0" xfId="0" applyFont="1" applyFill="1"/>
    <xf numFmtId="0" fontId="4" fillId="22" borderId="0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139" fillId="22" borderId="0" xfId="0" applyFont="1" applyFill="1" applyBorder="1" applyAlignment="1">
      <alignment horizontal="center" vertical="center" wrapText="1"/>
    </xf>
    <xf numFmtId="0" fontId="139" fillId="22" borderId="9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left" vertical="center" wrapText="1"/>
    </xf>
    <xf numFmtId="0" fontId="134" fillId="14" borderId="0" xfId="0" applyFont="1" applyFill="1" applyAlignment="1">
      <alignment horizontal="left" wrapText="1"/>
    </xf>
    <xf numFmtId="0" fontId="139" fillId="21" borderId="0" xfId="0" applyFont="1" applyFill="1" applyBorder="1" applyAlignment="1">
      <alignment horizontal="center" vertical="center" wrapText="1"/>
    </xf>
    <xf numFmtId="0" fontId="139" fillId="21" borderId="9" xfId="0" applyFont="1" applyFill="1" applyBorder="1" applyAlignment="1">
      <alignment horizontal="center" vertical="center" wrapText="1"/>
    </xf>
    <xf numFmtId="0" fontId="139" fillId="14" borderId="0" xfId="0" applyFont="1" applyFill="1" applyAlignment="1">
      <alignment horizontal="left" wrapText="1"/>
    </xf>
    <xf numFmtId="0" fontId="135" fillId="22" borderId="11" xfId="0" applyFont="1" applyFill="1" applyBorder="1" applyAlignment="1">
      <alignment horizontal="left"/>
    </xf>
    <xf numFmtId="0" fontId="141" fillId="14" borderId="0" xfId="0" applyFont="1" applyFill="1" applyBorder="1" applyAlignment="1">
      <alignment horizontal="left" vertical="center" wrapText="1"/>
    </xf>
  </cellXfs>
  <cellStyles count="840">
    <cellStyle name="$" xfId="1"/>
    <cellStyle name="(Euro)" xfId="2"/>
    <cellStyle name=";;;" xfId="3"/>
    <cellStyle name="_ heading$" xfId="4"/>
    <cellStyle name="_ heading%" xfId="5"/>
    <cellStyle name="_ heading£" xfId="6"/>
    <cellStyle name="_ heading¥" xfId="7"/>
    <cellStyle name="_ heading€" xfId="8"/>
    <cellStyle name="_ headingx" xfId="9"/>
    <cellStyle name="_%(SignOnly)" xfId="10"/>
    <cellStyle name="_%(SignOnly)_050128 - Verdi LBO Model_Invt Grade v2" xfId="11"/>
    <cellStyle name="_%(SignOnly)_TOY SB" xfId="12"/>
    <cellStyle name="_%(SignSpaceOnly)" xfId="13"/>
    <cellStyle name="_%(SignSpaceOnly)_050128 - Verdi LBO Model_Invt Grade v2" xfId="14"/>
    <cellStyle name="_%(SignSpaceOnly)_TOY SB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.00[5space]" xfId="24"/>
    <cellStyle name="_0.00[6space]" xfId="25"/>
    <cellStyle name="_0[1space]" xfId="26"/>
    <cellStyle name="_0[2space]" xfId="27"/>
    <cellStyle name="_0[3space]" xfId="28"/>
    <cellStyle name="_0[4space]" xfId="29"/>
    <cellStyle name="_Blue Shade" xfId="30"/>
    <cellStyle name="_comm" xfId="31"/>
    <cellStyle name="_Comma" xfId="32"/>
    <cellStyle name="_Comma_0.2_Marionnaud_DCF_March2002" xfId="33"/>
    <cellStyle name="_Comma_07 Model Alcatel OFD Sept-03" xfId="34"/>
    <cellStyle name="_Comma_Accretion_Dilution_June21" xfId="35"/>
    <cellStyle name="_Comma_AVP" xfId="36"/>
    <cellStyle name="_Comma_Book1" xfId="37"/>
    <cellStyle name="_Comma_Canda DCF_Broker Numbers_Sep1" xfId="38"/>
    <cellStyle name="_Comma_Casto DCF_Brokers_June22" xfId="39"/>
    <cellStyle name="_Comma_Casto DCF_June22" xfId="40"/>
    <cellStyle name="_Comma_Ciervo DCF Final" xfId="41"/>
    <cellStyle name="_Comma_Ciervo_WACC" xfId="42"/>
    <cellStyle name="_Comma_Comdot - gStyle Excel Slides" xfId="43"/>
    <cellStyle name="_Comma_Comdot LBO Short Form - v3" xfId="44"/>
    <cellStyle name="_Comma_Continental DCF v6.0" xfId="45"/>
    <cellStyle name="_Comma_contribution_analysis" xfId="46"/>
    <cellStyle name="_Comma_contribution_analysis(1)" xfId="47"/>
    <cellStyle name="_Comma_contribution_analysis_model" xfId="48"/>
    <cellStyle name="_Comma_Credit Analysis" xfId="49"/>
    <cellStyle name="_Comma_Data S&amp;T Acquisition charts" xfId="50"/>
    <cellStyle name="_Comma_dcf" xfId="51"/>
    <cellStyle name="_Comma_Deal Comp Luxury_May30" xfId="52"/>
    <cellStyle name="_Comma_Financials &amp; Valuation v16 Indigo" xfId="53"/>
    <cellStyle name="_Comma_LBO (Post IM)" xfId="54"/>
    <cellStyle name="_Comma_March 24- BIG .." xfId="55"/>
    <cellStyle name="_Comma_Marionnaud DCF Sept-03" xfId="56"/>
    <cellStyle name="_Comma_Marionnaud Model_15April" xfId="57"/>
    <cellStyle name="_Comma_Marionnaud__DCF_Feb2002" xfId="58"/>
    <cellStyle name="_Comma_NTL finacials" xfId="59"/>
    <cellStyle name="_Comma_PIA_Van Gogh Analysis_Final" xfId="60"/>
    <cellStyle name="_Comma_Prix de l'OCEANE" xfId="61"/>
    <cellStyle name="_Comma_Projections Difference" xfId="62"/>
    <cellStyle name="_Comma_Samsara Model_250501_v2" xfId="63"/>
    <cellStyle name="_Comma_Sensitivity analysis on synergies (amended)" xfId="64"/>
    <cellStyle name="_Comma_Sheet1" xfId="65"/>
    <cellStyle name="_Currency" xfId="66"/>
    <cellStyle name="_Currency_0.2_Marionnaud_DCF_March2002" xfId="67"/>
    <cellStyle name="_Currency_02 AVP Nexans&amp;Draka" xfId="68"/>
    <cellStyle name="_Currency_050128 - Verdi LBO Model_Invt Grade v2" xfId="69"/>
    <cellStyle name="_Currency_050128 - Verdi LBO Model_Invt Grade v2_050215 - Alternatives v7 - post IFRS - FFO post restr" xfId="70"/>
    <cellStyle name="_Currency_07 Model Alcatel OFD Sept-03" xfId="71"/>
    <cellStyle name="_Currency_07 Model Alcatel OFD Sept-03_050215 - Alternatives v7 - post IFRS - FFO post restr" xfId="72"/>
    <cellStyle name="_Currency_Accretion_Dilution_June21" xfId="73"/>
    <cellStyle name="_Currency_Auchan at various prices" xfId="74"/>
    <cellStyle name="_Currency_Auchan at various prices_050215 - Alternatives v7 - post IFRS - FFO post restr" xfId="75"/>
    <cellStyle name="_Currency_AVP" xfId="76"/>
    <cellStyle name="_Currency_AVP Sept 2003" xfId="77"/>
    <cellStyle name="_Currency_Book1" xfId="78"/>
    <cellStyle name="_Currency_Book1_0.2_Marionnaud_DCF_March2002" xfId="79"/>
    <cellStyle name="_Currency_Book1_0.2_Marionnaud_DCF_March2002_050215 - Alternatives v7 - post IFRS - FFO post restr" xfId="80"/>
    <cellStyle name="_Currency_Book1_CynthiasModel_Financials_22Feb" xfId="81"/>
    <cellStyle name="_Currency_Book1_CynthiasModel_Financials_22Feb_050215 - Alternatives v7 - post IFRS - FFO post restr" xfId="82"/>
    <cellStyle name="_Currency_Cable in Europe CSC - Latest" xfId="83"/>
    <cellStyle name="_Currency_Canda DCF_Broker Numbers_Sep1" xfId="84"/>
    <cellStyle name="_Currency_Casto DCF_Brokers_June22" xfId="85"/>
    <cellStyle name="_Currency_Casto DCF_June22" xfId="86"/>
    <cellStyle name="_Currency_CBD Model Master" xfId="87"/>
    <cellStyle name="_Currency_CBD Model Master_050215 - Alternatives v7 - post IFRS - FFO post restr" xfId="88"/>
    <cellStyle name="_Currency_Ciervo_WACC" xfId="89"/>
    <cellStyle name="_Currency_Clean LBO Model_2003" xfId="90"/>
    <cellStyle name="_Currency_Clean LBO Model_2003_050215 - Alternatives v7 - post IFRS - FFO post restr" xfId="91"/>
    <cellStyle name="_Currency_Comdot - gStyle Excel Slides" xfId="92"/>
    <cellStyle name="_Currency_Comdot - gStyle Excel Slides_050215 - Alternatives v7 - post IFRS - FFO post restr" xfId="93"/>
    <cellStyle name="_Currency_Comdot LBO Short Form - v3" xfId="94"/>
    <cellStyle name="_Currency_Continental DCF v6.0" xfId="95"/>
    <cellStyle name="_Currency_Continental DCF v6.0_050215 - Alternatives v7 - post IFRS - FFO post restr" xfId="96"/>
    <cellStyle name="_Currency_contribution_analysis" xfId="97"/>
    <cellStyle name="_Currency_contribution_analysis(1)" xfId="98"/>
    <cellStyle name="_Currency_contribution_analysis_model" xfId="99"/>
    <cellStyle name="_Currency_Credit Analysis" xfId="100"/>
    <cellStyle name="_Currency_Credit Analysis_050215 - Alternatives v7 - post IFRS - FFO post restr" xfId="101"/>
    <cellStyle name="_Currency_CSC 170400" xfId="102"/>
    <cellStyle name="_Currency_CSC 170400_050215 - Alternatives v7 - post IFRS - FFO post restr" xfId="103"/>
    <cellStyle name="_Currency_CSC Cons Elec" xfId="104"/>
    <cellStyle name="_Currency_Data S&amp;T Acquisition charts" xfId="105"/>
    <cellStyle name="_Currency_dcf" xfId="106"/>
    <cellStyle name="_Currency_DCF - July 2, 2001" xfId="107"/>
    <cellStyle name="_Currency_DCF - July 2, 2001_050215 - Alternatives v7 - post IFRS - FFO post restr" xfId="108"/>
    <cellStyle name="_Currency_Deal Comp Luxury_May30" xfId="109"/>
    <cellStyle name="_Currency_Deployment Estimates" xfId="110"/>
    <cellStyle name="_Currency_Deployment Estimates_050215 - Alternatives v7 - post IFRS - FFO post restr" xfId="111"/>
    <cellStyle name="_Currency_EMPE fin" xfId="112"/>
    <cellStyle name="_Currency_Euston DCF" xfId="113"/>
    <cellStyle name="_Currency_Euston DCF_050215 - Alternatives v7 - post IFRS - FFO post restr" xfId="114"/>
    <cellStyle name="_Currency_Example Output Sheets" xfId="115"/>
    <cellStyle name="_Currency_Financials &amp; Valuation v16 Indigo" xfId="116"/>
    <cellStyle name="_Currency_Financials &amp; Valuation v16 Indigo_050215 - Alternatives v7 - post IFRS - FFO post restr" xfId="117"/>
    <cellStyle name="_Currency_Financials &amp; Valuation v3_CB" xfId="118"/>
    <cellStyle name="_Currency_Financials &amp; Valuation v5" xfId="119"/>
    <cellStyle name="_Currency_Financials and Valuation 3 - cases analysis" xfId="120"/>
    <cellStyle name="_Currency_Financials and valuation 5" xfId="121"/>
    <cellStyle name="_Currency_Florida consensus estimates" xfId="122"/>
    <cellStyle name="_Currency_Gucci_model_13062001_v21" xfId="123"/>
    <cellStyle name="_Currency_Gucci_model_13062001_v21_050215 - Alternatives v7 - post IFRS - FFO post restr" xfId="124"/>
    <cellStyle name="_Currency_JV accounting" xfId="125"/>
    <cellStyle name="_Currency_LAZARD, COMPARAISON" xfId="126"/>
    <cellStyle name="_Currency_LBO (Post IM)" xfId="127"/>
    <cellStyle name="_Currency_LBO Output_30_07_2000" xfId="128"/>
    <cellStyle name="_Currency_LBO_Model_52" xfId="129"/>
    <cellStyle name="_Currency_lbo_short_form" xfId="130"/>
    <cellStyle name="_Currency_LPD_Analysis" xfId="131"/>
    <cellStyle name="_Currency_March 24- BIG .." xfId="132"/>
    <cellStyle name="_Currency_March 24- BIG .._050215 - Alternatives v7 - post IFRS - FFO post restr" xfId="133"/>
    <cellStyle name="_Currency_Marionnaud DCF Sept-03" xfId="134"/>
    <cellStyle name="_Currency_Marionnaud LBO Model_Mar2003" xfId="135"/>
    <cellStyle name="_Currency_Marionnaud LBO Model_Mar2003_050215 - Alternatives v7 - post IFRS - FFO post restr" xfId="136"/>
    <cellStyle name="_Currency_Marionnaud Model_15April" xfId="137"/>
    <cellStyle name="_Currency_Marionnaud__DCF_Feb2002" xfId="138"/>
    <cellStyle name="_Currency_Merger Plans" xfId="139"/>
    <cellStyle name="_Currency_Model Template 14-nov-01" xfId="140"/>
    <cellStyle name="_Currency_old Preliminary DCF 2" xfId="141"/>
    <cellStyle name="_Currency_options analysis" xfId="142"/>
    <cellStyle name="_Currency_options analysis_050215 - Alternatives v7 - post IFRS - FFO post restr" xfId="143"/>
    <cellStyle name="_Currency_Options_Converts" xfId="144"/>
    <cellStyle name="_Currency_Options_Converts_050215 - Alternatives v7 - post IFRS - FFO post restr" xfId="145"/>
    <cellStyle name="_Currency_PIA_Van Gogh Analysis_Final" xfId="146"/>
    <cellStyle name="_Currency_PIA_Van Gogh Analysis_Final_050215 - Alternatives v7 - post IFRS - FFO post restr" xfId="147"/>
    <cellStyle name="_Currency_Prix de l'OCEANE" xfId="148"/>
    <cellStyle name="_Currency_Prix de l'OCEANE_050215 - Alternatives v7 - post IFRS - FFO post restr" xfId="149"/>
    <cellStyle name="_Currency_Projections Difference" xfId="150"/>
    <cellStyle name="_Currency_Public Mkt Valuation Summary" xfId="151"/>
    <cellStyle name="_Currency_Public Mkt Valuation Summary_050215 - Alternatives v7 - post IFRS - FFO post restr" xfId="152"/>
    <cellStyle name="_Currency_Relative Contribution Analysis 04" xfId="153"/>
    <cellStyle name="_Currency_Royal Kansas  DCF2" xfId="154"/>
    <cellStyle name="_Currency_Samsara Model_250501_v2" xfId="155"/>
    <cellStyle name="_Currency_Samsara Model_250501_v2_050215 - Alternatives v7 - post IFRS - FFO post restr" xfId="156"/>
    <cellStyle name="_Currency_Schneider Elec Contribution Analysis" xfId="157"/>
    <cellStyle name="_Currency_Schneider Elec Contribution Analysis_050215 - Alternatives v7 - post IFRS - FFO post restr" xfId="158"/>
    <cellStyle name="_Currency_Sensitivity analysis on synergies (amended)" xfId="159"/>
    <cellStyle name="_Currency_Sheet1" xfId="160"/>
    <cellStyle name="_Currency_Sheet1_050215 - Alternatives v7 - post IFRS - FFO post restr" xfId="161"/>
    <cellStyle name="_Currency_Sketch5 - Montana Impact" xfId="162"/>
    <cellStyle name="_Currency_thomson debt1" xfId="163"/>
    <cellStyle name="_Currency_thomson debt1_050215 - Alternatives v7 - post IFRS - FFO post restr" xfId="164"/>
    <cellStyle name="_Currency_TOY SB" xfId="165"/>
    <cellStyle name="_Currency_TOY SB_050215 - Alternatives v7 - post IFRS - FFO post restr" xfId="166"/>
    <cellStyle name="_Currency_Valuation Model - 8 oct" xfId="167"/>
    <cellStyle name="_Currency_Valuation Model - 8 oct_050215 - Alternatives v7 - post IFRS - FFO post restr" xfId="168"/>
    <cellStyle name="_CurrencySpace" xfId="169"/>
    <cellStyle name="_CurrencySpace_0.2_Marionnaud_DCF_March2002" xfId="170"/>
    <cellStyle name="_CurrencySpace_07 Model Alcatel OFD Sept-03" xfId="171"/>
    <cellStyle name="_CurrencySpace_Accretion_Dilution_June21" xfId="172"/>
    <cellStyle name="_CurrencySpace_AVP" xfId="173"/>
    <cellStyle name="_CurrencySpace_Book1" xfId="174"/>
    <cellStyle name="_CurrencySpace_Canda DCF_Broker Numbers_Sep1" xfId="175"/>
    <cellStyle name="_CurrencySpace_Casto DCF_Brokers_June22" xfId="176"/>
    <cellStyle name="_CurrencySpace_Casto DCF_June22" xfId="177"/>
    <cellStyle name="_CurrencySpace_Comdot - gStyle Excel Slides" xfId="178"/>
    <cellStyle name="_CurrencySpace_Comdot LBO Short Form - v3" xfId="179"/>
    <cellStyle name="_CurrencySpace_Continental DCF v6.0" xfId="180"/>
    <cellStyle name="_CurrencySpace_contribution_analysis" xfId="181"/>
    <cellStyle name="_CurrencySpace_contribution_analysis(1)" xfId="182"/>
    <cellStyle name="_CurrencySpace_contribution_analysis_model" xfId="183"/>
    <cellStyle name="_CurrencySpace_Credit Analysis" xfId="184"/>
    <cellStyle name="_CurrencySpace_Data S&amp;T Acquisition charts" xfId="185"/>
    <cellStyle name="_CurrencySpace_dcf" xfId="186"/>
    <cellStyle name="_CurrencySpace_Deal Comp Luxury_May30" xfId="187"/>
    <cellStyle name="_CurrencySpace_Financials &amp; Valuation v16 Indigo" xfId="188"/>
    <cellStyle name="_CurrencySpace_LBO (Post IM)" xfId="189"/>
    <cellStyle name="_CurrencySpace_March 24- BIG .." xfId="190"/>
    <cellStyle name="_CurrencySpace_Marionnaud DCF Sept-03" xfId="191"/>
    <cellStyle name="_CurrencySpace_Marionnaud Model_15April" xfId="192"/>
    <cellStyle name="_CurrencySpace_Marionnaud__DCF_Feb2002" xfId="193"/>
    <cellStyle name="_CurrencySpace_PIA_Van Gogh Analysis_Final" xfId="194"/>
    <cellStyle name="_CurrencySpace_Prix de l'OCEANE" xfId="195"/>
    <cellStyle name="_CurrencySpace_Projections Difference" xfId="196"/>
    <cellStyle name="_CurrencySpace_Samsara Model_250501_v2" xfId="197"/>
    <cellStyle name="_CurrencySpace_Sensitivity analysis on synergies (amended)" xfId="198"/>
    <cellStyle name="_CurrencySpace_Sheet1" xfId="199"/>
    <cellStyle name="_Dollar" xfId="200"/>
    <cellStyle name="_Dollar_050215 - Alternatives v7 - post IFRS - FFO post restr" xfId="201"/>
    <cellStyle name="_Dollar_October 12 - BIG CSC Auto update" xfId="202"/>
    <cellStyle name="_e-plus debt - Machado1" xfId="203"/>
    <cellStyle name="_Euro" xfId="204"/>
    <cellStyle name="_Euro_050128 - Verdi LBO Model_Invt Grade v2" xfId="205"/>
    <cellStyle name="_Euro_TOY SB" xfId="206"/>
    <cellStyle name="_Heading" xfId="207"/>
    <cellStyle name="_Heading_050128 - Verdi LBO Model_Invt Grade v2" xfId="208"/>
    <cellStyle name="_Heading_Credit Analysis" xfId="209"/>
    <cellStyle name="_Heading_Operating model Van Gogh v3" xfId="210"/>
    <cellStyle name="_Heading_PIA_Van Gogh Analysis_Final" xfId="211"/>
    <cellStyle name="_Heading_prestemp" xfId="212"/>
    <cellStyle name="_Heading_Prix de l'OCEANE" xfId="213"/>
    <cellStyle name="_Heading_Sheet1" xfId="214"/>
    <cellStyle name="_Heading_TOY SB" xfId="215"/>
    <cellStyle name="_Heading_Van Gogh Short LBO Model" xfId="216"/>
    <cellStyle name="_Highlight" xfId="217"/>
    <cellStyle name="_KPN Fixed" xfId="218"/>
    <cellStyle name="_Multiple" xfId="219"/>
    <cellStyle name="_Multiple_0.2_Marionnaud_DCF_March2002" xfId="220"/>
    <cellStyle name="_Multiple_050128 - Verdi LBO Model_Invt Grade v2" xfId="221"/>
    <cellStyle name="_Multiple_07 Model Alcatel OFD Sept-03" xfId="222"/>
    <cellStyle name="_Multiple_Accretion_Dilution_June21" xfId="223"/>
    <cellStyle name="_Multiple_Accretion_Management_19Sep" xfId="224"/>
    <cellStyle name="_Multiple_Accretion_Management_21Aug.2" xfId="225"/>
    <cellStyle name="_Multiple_Accretion_Management_Sep1" xfId="226"/>
    <cellStyle name="_Multiple_AVP" xfId="227"/>
    <cellStyle name="_Multiple_Book1" xfId="228"/>
    <cellStyle name="_Multiple_Book21" xfId="229"/>
    <cellStyle name="_Multiple_Canda DCF_Broker Numbers_Sep1" xfId="230"/>
    <cellStyle name="_Multiple_Casto DCF_Brokers_June22" xfId="231"/>
    <cellStyle name="_Multiple_Casto DCF_June22" xfId="232"/>
    <cellStyle name="_Multiple_Comdot - gStyle Excel Slides" xfId="233"/>
    <cellStyle name="_Multiple_Comdot LBO Short Form - v3" xfId="234"/>
    <cellStyle name="_Multiple_Continental DCF v6.0" xfId="235"/>
    <cellStyle name="_Multiple_Contribution Analysis_Brokers_Sep2" xfId="236"/>
    <cellStyle name="_Multiple_Contribution Analysis_Brokers_Sep6" xfId="237"/>
    <cellStyle name="_Multiple_contribution_analysis" xfId="238"/>
    <cellStyle name="_Multiple_contribution_analysis(1)" xfId="239"/>
    <cellStyle name="_Multiple_contribution_analysis_model" xfId="240"/>
    <cellStyle name="_Multiple_Credit Analysis" xfId="241"/>
    <cellStyle name="_Multiple_Data S&amp;T Acquisition charts" xfId="242"/>
    <cellStyle name="_Multiple_dcf" xfId="243"/>
    <cellStyle name="_Multiple_DCF - July 2, 2001" xfId="244"/>
    <cellStyle name="_Multiple_Deal Comp Luxury_May30" xfId="245"/>
    <cellStyle name="_Multiple_Financials &amp; Valuation v16 Indigo" xfId="246"/>
    <cellStyle name="_Multiple_LBO (Post IM)" xfId="247"/>
    <cellStyle name="_Multiple_March 24- BIG .." xfId="248"/>
    <cellStyle name="_Multiple_Marionnaud DCF Sept-03" xfId="249"/>
    <cellStyle name="_Multiple_Marionnaud Model_15April" xfId="250"/>
    <cellStyle name="_Multiple_Marionnaud__DCF_Feb2002" xfId="251"/>
    <cellStyle name="_Multiple_NKF_HomeDepot_2Aug" xfId="252"/>
    <cellStyle name="_Multiple_Options_Converts" xfId="253"/>
    <cellStyle name="_Multiple_PIA_Van Gogh Analysis_Final" xfId="254"/>
    <cellStyle name="_Multiple_Prix de l'OCEANE" xfId="255"/>
    <cellStyle name="_Multiple_Projections Difference" xfId="256"/>
    <cellStyle name="_Multiple_Samsara Model_250501_v2" xfId="257"/>
    <cellStyle name="_Multiple_Sensitivity analysis on synergies (amended)" xfId="258"/>
    <cellStyle name="_Multiple_Sheet1" xfId="259"/>
    <cellStyle name="_Multiple_TOY SB" xfId="260"/>
    <cellStyle name="_MultipleSpace" xfId="261"/>
    <cellStyle name="_MultipleSpace_0.2_Marionnaud_DCF_March2002" xfId="262"/>
    <cellStyle name="_MultipleSpace_050128 - Verdi LBO Model_Invt Grade v2" xfId="263"/>
    <cellStyle name="_MultipleSpace_07 Model Alcatel OFD Sept-03" xfId="264"/>
    <cellStyle name="_MultipleSpace_Accretion_Dilution_June21" xfId="265"/>
    <cellStyle name="_MultipleSpace_Accretion_Management_19Sep" xfId="266"/>
    <cellStyle name="_MultipleSpace_Accretion_Management_21Aug.2" xfId="267"/>
    <cellStyle name="_MultipleSpace_Accretion_Management_Sep1" xfId="268"/>
    <cellStyle name="_MultipleSpace_AVP" xfId="269"/>
    <cellStyle name="_MultipleSpace_Book1" xfId="270"/>
    <cellStyle name="_MultipleSpace_Book21" xfId="271"/>
    <cellStyle name="_MultipleSpace_boutros" xfId="272"/>
    <cellStyle name="_MultipleSpace_Canda DCF_Broker Numbers_Sep1" xfId="273"/>
    <cellStyle name="_MultipleSpace_Casto DCF_Brokers_June22" xfId="274"/>
    <cellStyle name="_MultipleSpace_Casto DCF_June22" xfId="275"/>
    <cellStyle name="_MultipleSpace_Comdot - gStyle Excel Slides" xfId="276"/>
    <cellStyle name="_MultipleSpace_Continental DCF v6.0" xfId="277"/>
    <cellStyle name="_MultipleSpace_Contribution Analysis_Brokers_Sep2" xfId="278"/>
    <cellStyle name="_MultipleSpace_Contribution Analysis_Brokers_Sep6" xfId="279"/>
    <cellStyle name="_MultipleSpace_contribution_analysis" xfId="280"/>
    <cellStyle name="_MultipleSpace_contribution_analysis(1)" xfId="281"/>
    <cellStyle name="_MultipleSpace_contribution_analysis_model" xfId="282"/>
    <cellStyle name="_MultipleSpace_Credit Analysis" xfId="283"/>
    <cellStyle name="_MultipleSpace_CSC 032400" xfId="284"/>
    <cellStyle name="_MultipleSpace_CSC_kkr_3_7_00" xfId="285"/>
    <cellStyle name="_MultipleSpace_Data S&amp;T Acquisition charts" xfId="286"/>
    <cellStyle name="_MultipleSpace_dcf" xfId="287"/>
    <cellStyle name="_MultipleSpace_DCF - July 2, 2001" xfId="288"/>
    <cellStyle name="_MultipleSpace_DCF-Synergies2" xfId="289"/>
    <cellStyle name="_MultipleSpace_Deal Comp Luxury_May30" xfId="290"/>
    <cellStyle name="_MultipleSpace_exhange_ratio_calculation" xfId="291"/>
    <cellStyle name="_MultipleSpace_Financials &amp; Valuation v16 Indigo" xfId="292"/>
    <cellStyle name="_MultipleSpace_Kooper_Star_Merger Analysis_v5" xfId="293"/>
    <cellStyle name="_MultipleSpace_Kooper_Star_Merger Analysis_v6" xfId="294"/>
    <cellStyle name="_MultipleSpace_Kooper_Star_Merger Plan 1.10.00" xfId="295"/>
    <cellStyle name="_MultipleSpace_KooperStar_Edgar_Burst_Brix_Merger Analysis_4" xfId="296"/>
    <cellStyle name="_MultipleSpace_LBO (Post IM)" xfId="297"/>
    <cellStyle name="_MultipleSpace_Leaders CSC 1-7-00" xfId="298"/>
    <cellStyle name="_MultipleSpace_March 24- BIG .." xfId="299"/>
    <cellStyle name="_MultipleSpace_Marionnaud DCF Sept-03" xfId="300"/>
    <cellStyle name="_MultipleSpace_Marionnaud Model_15April" xfId="301"/>
    <cellStyle name="_MultipleSpace_Marionnaud__DCF_Feb2002" xfId="302"/>
    <cellStyle name="_MultipleSpace_Merger_Plans_050900" xfId="303"/>
    <cellStyle name="_MultipleSpace_NKF_HomeDepot_2Aug" xfId="304"/>
    <cellStyle name="_MultipleSpace_Nokia data" xfId="305"/>
    <cellStyle name="_MultipleSpace_Options_Converts" xfId="306"/>
    <cellStyle name="_MultipleSpace_PeopleSoft_Merger_3" xfId="307"/>
    <cellStyle name="_MultipleSpace_PIA_Van Gogh Analysis_Final" xfId="308"/>
    <cellStyle name="_MultipleSpace_price_history_data_tibx" xfId="309"/>
    <cellStyle name="_MultipleSpace_Prix de l'OCEANE" xfId="310"/>
    <cellStyle name="_MultipleSpace_Projections Difference" xfId="311"/>
    <cellStyle name="_MultipleSpace_rider 1" xfId="312"/>
    <cellStyle name="_MultipleSpace_Samsara Model_250501_v2" xfId="313"/>
    <cellStyle name="_MultipleSpace_Sensitivity analysis on synergies (amended)" xfId="314"/>
    <cellStyle name="_MultipleSpace_Sheet1" xfId="315"/>
    <cellStyle name="_MultipleSpace_Summary Financials" xfId="316"/>
    <cellStyle name="_MultipleSpace_Synergies" xfId="317"/>
    <cellStyle name="_MultipleSpace_Synergies Template" xfId="318"/>
    <cellStyle name="_MultipleSpace_TOY SB" xfId="319"/>
    <cellStyle name="_MultipleSpace_v2000 SILK3.PLT" xfId="320"/>
    <cellStyle name="_MultipleSpace_WACC Analysis" xfId="321"/>
    <cellStyle name="_MultipleSpace_xratio epny silk graph.PLT" xfId="322"/>
    <cellStyle name="_Percent" xfId="323"/>
    <cellStyle name="_Percent_01 AVP Alcatel OFD" xfId="324"/>
    <cellStyle name="_Percent_050128 - Verdi LBO Model_Invt Grade v2" xfId="325"/>
    <cellStyle name="_percent_07 Model Alcatel OFD Sept-03" xfId="326"/>
    <cellStyle name="_Percent_Accretion_Dilution_June21" xfId="327"/>
    <cellStyle name="_Percent_Accretion_Management_19Sep" xfId="328"/>
    <cellStyle name="_Percent_Accretion_Management_21Aug.2" xfId="329"/>
    <cellStyle name="_Percent_Accretion_Management_Sep1" xfId="330"/>
    <cellStyle name="_Percent_AVP" xfId="331"/>
    <cellStyle name="_Percent_Book1" xfId="332"/>
    <cellStyle name="_Percent_Book21" xfId="333"/>
    <cellStyle name="_Percent_Canda DCF_Broker Numbers_Sep1" xfId="334"/>
    <cellStyle name="_Percent_Casto DCF_Brokers_June22" xfId="335"/>
    <cellStyle name="_Percent_Casto_Broker Forecasts_Sept17" xfId="336"/>
    <cellStyle name="_Percent_Comdot - gStyle Excel Slides" xfId="337"/>
    <cellStyle name="_Percent_Comdot LBO Short Form - v3" xfId="338"/>
    <cellStyle name="_Percent_Continental DCF v6.0" xfId="339"/>
    <cellStyle name="_Percent_Contribution Analysis_Brokers_Sep2" xfId="340"/>
    <cellStyle name="_Percent_Contribution Analysis_Brokers_Sep6" xfId="341"/>
    <cellStyle name="_Percent_contribution_analysis" xfId="342"/>
    <cellStyle name="_Percent_contribution_analysis(1)" xfId="343"/>
    <cellStyle name="_Percent_contribution_analysis_model" xfId="344"/>
    <cellStyle name="_Percent_DCF - July 2, 2001" xfId="345"/>
    <cellStyle name="_Percent_Deal Comp Luxury_May30" xfId="346"/>
    <cellStyle name="_Percent_Koala_Broker Forecasts_Sept17" xfId="347"/>
    <cellStyle name="_Percent_March 24- BIG .." xfId="348"/>
    <cellStyle name="_Percent_NKF_HomeDepot_2Aug" xfId="349"/>
    <cellStyle name="_Percent_Projections Difference" xfId="350"/>
    <cellStyle name="_Percent_Samsara Model_250501_v2" xfId="351"/>
    <cellStyle name="_Percent_Sensitivity analysis on synergies (amended)" xfId="352"/>
    <cellStyle name="_Percent_TOY SB" xfId="353"/>
    <cellStyle name="_PercentSpace" xfId="354"/>
    <cellStyle name="_PercentSpace_050128 - Verdi LBO Model_Invt Grade v2" xfId="355"/>
    <cellStyle name="_PercentSpace_Accretion_Dilution_June21" xfId="356"/>
    <cellStyle name="_PercentSpace_Accretion_Management_19Sep" xfId="357"/>
    <cellStyle name="_PercentSpace_Accretion_Management_21Aug.2" xfId="358"/>
    <cellStyle name="_PercentSpace_Accretion_Management_Sep1" xfId="359"/>
    <cellStyle name="_PercentSpace_AVP" xfId="360"/>
    <cellStyle name="_PercentSpace_Book1" xfId="361"/>
    <cellStyle name="_PercentSpace_Book21" xfId="362"/>
    <cellStyle name="_PercentSpace_boutros" xfId="363"/>
    <cellStyle name="_PercentSpace_Canda DCF_Broker Numbers_Sep1" xfId="364"/>
    <cellStyle name="_PercentSpace_Casto DCF_Brokers_June22" xfId="365"/>
    <cellStyle name="_PercentSpace_Casto_Broker Forecasts_Sept17" xfId="366"/>
    <cellStyle name="_PercentSpace_Comdot - gStyle Excel Slides" xfId="367"/>
    <cellStyle name="_PercentSpace_Comdot LBO Short Form - v3" xfId="368"/>
    <cellStyle name="_PercentSpace_Continental DCF v6.0" xfId="369"/>
    <cellStyle name="_PercentSpace_Contribution Analysis_Brokers_Sep2" xfId="370"/>
    <cellStyle name="_PercentSpace_Contribution Analysis_Brokers_Sep6" xfId="371"/>
    <cellStyle name="_PercentSpace_contribution_analysis" xfId="372"/>
    <cellStyle name="_PercentSpace_contribution_analysis(1)" xfId="373"/>
    <cellStyle name="_PercentSpace_contribution_analysis_model" xfId="374"/>
    <cellStyle name="_PercentSpace_CSC 032400" xfId="375"/>
    <cellStyle name="_PercentSpace_CSC_kkr_3_7_00" xfId="376"/>
    <cellStyle name="_PercentSpace_DCF - July 2, 2001" xfId="377"/>
    <cellStyle name="_PercentSpace_Deal Comp Luxury_May30" xfId="378"/>
    <cellStyle name="_PercentSpace_exhange_ratio_calculation" xfId="379"/>
    <cellStyle name="_PercentSpace_Koala_Broker Forecasts_Sept17" xfId="380"/>
    <cellStyle name="_PercentSpace_Kooper_Star_Merger Analysis_v5" xfId="381"/>
    <cellStyle name="_PercentSpace_Kooper_Star_Merger Analysis_v6" xfId="382"/>
    <cellStyle name="_PercentSpace_Kooper_Star_Merger Plan 1.10.00" xfId="383"/>
    <cellStyle name="_PercentSpace_KooperStar_Edgar_Burst_Brix_Merger Analysis_4" xfId="384"/>
    <cellStyle name="_PercentSpace_Leaders CSC 1-7-00" xfId="385"/>
    <cellStyle name="_PercentSpace_March 24- BIG .." xfId="386"/>
    <cellStyle name="_PercentSpace_Merger_Plans_050900" xfId="387"/>
    <cellStyle name="_PercentSpace_NKF_HomeDepot_2Aug" xfId="388"/>
    <cellStyle name="_PercentSpace_Nokia data" xfId="389"/>
    <cellStyle name="_PercentSpace_PeopleSoft_Merger_3" xfId="390"/>
    <cellStyle name="_PercentSpace_price_history_data_tibx" xfId="391"/>
    <cellStyle name="_PercentSpace_Projections Difference" xfId="392"/>
    <cellStyle name="_PercentSpace_rider 1" xfId="393"/>
    <cellStyle name="_PercentSpace_Samsara Model_250501_v2" xfId="394"/>
    <cellStyle name="_PercentSpace_Sensitivity analysis on synergies (amended)" xfId="395"/>
    <cellStyle name="_PercentSpace_Summary Financials" xfId="396"/>
    <cellStyle name="_PercentSpace_Synergies" xfId="397"/>
    <cellStyle name="_PercentSpace_Synergies Template" xfId="398"/>
    <cellStyle name="_PercentSpace_TOY SB" xfId="399"/>
    <cellStyle name="_PercentSpace_v2000 SILK3.PLT" xfId="400"/>
    <cellStyle name="_PercentSpace_xratio epny silk graph.PLT" xfId="401"/>
    <cellStyle name="_source" xfId="402"/>
    <cellStyle name="_SubHeading" xfId="403"/>
    <cellStyle name="_SubHeading_050128 - Verdi LBO Model_Invt Grade v2" xfId="404"/>
    <cellStyle name="_SubHeading_07 Model Alcatel OFD Sept-03" xfId="405"/>
    <cellStyle name="_SubHeading_beta rider" xfId="406"/>
    <cellStyle name="_SubHeading_carrefour sa carsons ownership" xfId="407"/>
    <cellStyle name="_SubHeading_Credit Analysis" xfId="408"/>
    <cellStyle name="_SubHeading_Financials &amp; Valuation v16 Indigo" xfId="409"/>
    <cellStyle name="_SubHeading_Marionnaud DCF Sept-03" xfId="410"/>
    <cellStyle name="_SubHeading_Marionnaud Model_15April" xfId="411"/>
    <cellStyle name="_SubHeading_Operating model Van Gogh v3" xfId="412"/>
    <cellStyle name="_SubHeading_PIA_Van Gogh Analysis_Final" xfId="413"/>
    <cellStyle name="_SubHeading_prestemp" xfId="414"/>
    <cellStyle name="_SubHeading_prestemp_0.2_Marionnaud_DCF_March2002" xfId="415"/>
    <cellStyle name="_SubHeading_prestemp_07 Model Alcatel OFD Sept-03" xfId="416"/>
    <cellStyle name="_SubHeading_prestemp_1" xfId="417"/>
    <cellStyle name="_SubHeading_prestemp_Auchan at various prices" xfId="418"/>
    <cellStyle name="_SubHeading_prestemp_Clean LBO Model_2003" xfId="419"/>
    <cellStyle name="_SubHeading_prestemp_CynthiasModel_Financials_22Feb" xfId="420"/>
    <cellStyle name="_SubHeading_prestemp_DCF_Synergies_Rothschild_22June" xfId="421"/>
    <cellStyle name="_SubHeading_prestemp_Marionnaud DCF Sept-03" xfId="422"/>
    <cellStyle name="_SubHeading_prestemp_Marionnaud LBO Model_Mar2003" xfId="423"/>
    <cellStyle name="_SubHeading_prestemp_Marionnaud Model_15April" xfId="424"/>
    <cellStyle name="_SubHeading_prestemp_Model Template 14-nov-01" xfId="425"/>
    <cellStyle name="_SubHeading_prestemp_PIA_Van Gogh Analysis_Final" xfId="426"/>
    <cellStyle name="_SubHeading_Prix de l'OCEANE" xfId="427"/>
    <cellStyle name="_SubHeading_Sensitivity analysis on synergies (amended)" xfId="428"/>
    <cellStyle name="_SubHeading_Sheet1" xfId="429"/>
    <cellStyle name="_SubHeading_TOY SB" xfId="430"/>
    <cellStyle name="_SubHeading_Van Gogh Short LBO Model" xfId="431"/>
    <cellStyle name="_Table" xfId="432"/>
    <cellStyle name="_Table_050128 - Verdi LBO Model_Invt Grade v2" xfId="433"/>
    <cellStyle name="_Table_07 Model Alcatel OFD Sept-03" xfId="434"/>
    <cellStyle name="_Table_Accretion_Management_19Sep" xfId="435"/>
    <cellStyle name="_Table_Accretion_Management_21Aug.2" xfId="436"/>
    <cellStyle name="_Table_Accretion_Management_Sep1" xfId="437"/>
    <cellStyle name="_Table_Book21" xfId="438"/>
    <cellStyle name="_Table_Casto DCF_June22" xfId="439"/>
    <cellStyle name="_Table_Contribution Analysis_Brokers_Sep2" xfId="440"/>
    <cellStyle name="_Table_Contribution Analysis_Brokers_Sep6" xfId="441"/>
    <cellStyle name="_Table_Credit Analysis" xfId="442"/>
    <cellStyle name="_Table_Data S&amp;T Acquisition charts" xfId="443"/>
    <cellStyle name="_Table_DCF - July 2, 2001" xfId="444"/>
    <cellStyle name="_Table_Financials &amp; Valuation v16 Indigo" xfId="445"/>
    <cellStyle name="_Table_Marionnaud DCF Sept-03" xfId="446"/>
    <cellStyle name="_Table_Marionnaud Model_15April" xfId="447"/>
    <cellStyle name="_Table_NKF_HomeDepot_2Aug" xfId="448"/>
    <cellStyle name="_Table_Operating model Van Gogh v3" xfId="449"/>
    <cellStyle name="_Table_Options_Converts" xfId="450"/>
    <cellStyle name="_Table_PIA_Van Gogh Analysis_Final" xfId="451"/>
    <cellStyle name="_Table_Prix de l'OCEANE" xfId="452"/>
    <cellStyle name="_Table_Sheet1" xfId="453"/>
    <cellStyle name="_Table_TOY SB" xfId="454"/>
    <cellStyle name="_Table_Van Gogh Short LBO Model" xfId="455"/>
    <cellStyle name="_TableHead" xfId="456"/>
    <cellStyle name="_TableHead_050128 - Verdi LBO Model_Invt Grade v2" xfId="457"/>
    <cellStyle name="_TableHead_Credit Analysis" xfId="458"/>
    <cellStyle name="_TableHead_Operating model Van Gogh v3" xfId="459"/>
    <cellStyle name="_TableHead_PIA_Van Gogh Analysis_Final" xfId="460"/>
    <cellStyle name="_TableHead_Prix de l'OCEANE" xfId="461"/>
    <cellStyle name="_TableHead_Sheet1" xfId="462"/>
    <cellStyle name="_TableHead_TOY SB" xfId="463"/>
    <cellStyle name="_TableHead_Van Gogh Short LBO Model" xfId="464"/>
    <cellStyle name="_TableRowHead" xfId="465"/>
    <cellStyle name="_TableRowHead_050128 - Verdi LBO Model_Invt Grade v2" xfId="466"/>
    <cellStyle name="_TableRowHead_Credit Analysis" xfId="467"/>
    <cellStyle name="_TableRowHead_Operating model Van Gogh v3" xfId="468"/>
    <cellStyle name="_TableRowHead_PIA_Van Gogh Analysis_Final" xfId="469"/>
    <cellStyle name="_TableRowHead_Prix de l'OCEANE" xfId="470"/>
    <cellStyle name="_TableRowHead_Sheet1" xfId="471"/>
    <cellStyle name="_TableRowHead_TOY SB" xfId="472"/>
    <cellStyle name="_TableRowHead_Van Gogh Short LBO Model" xfId="473"/>
    <cellStyle name="_TableSuperHead" xfId="474"/>
    <cellStyle name="_TableSuperHead_050128 - Verdi LBO Model_Invt Grade v2" xfId="475"/>
    <cellStyle name="_TableSuperHead_07 Model Alcatel OFD Sept-03" xfId="476"/>
    <cellStyle name="_TableSuperHead_Accretion_Management_19Sep" xfId="477"/>
    <cellStyle name="_TableSuperHead_Accretion_Management_21Aug.2" xfId="478"/>
    <cellStyle name="_TableSuperHead_Accretion_Management_Sep1" xfId="479"/>
    <cellStyle name="_TableSuperHead_Book21" xfId="480"/>
    <cellStyle name="_TableSuperHead_Casto DCF_June22" xfId="481"/>
    <cellStyle name="_TableSuperHead_Contribution Analysis_Brokers_Sep2" xfId="482"/>
    <cellStyle name="_TableSuperHead_Contribution Analysis_Brokers_Sep6" xfId="483"/>
    <cellStyle name="_TableSuperHead_Credit Analysis" xfId="484"/>
    <cellStyle name="_TableSuperHead_Data S&amp;T Acquisition charts" xfId="485"/>
    <cellStyle name="_TableSuperHead_DCF - July 2, 2001" xfId="486"/>
    <cellStyle name="_TableSuperHead_Dixons_Electricals_Nov19" xfId="487"/>
    <cellStyle name="_TableSuperHead_Financials &amp; Valuation v16 Indigo" xfId="488"/>
    <cellStyle name="_TableSuperHead_Marionnaud DCF Sept-03" xfId="489"/>
    <cellStyle name="_TableSuperHead_Marionnaud Model_15April" xfId="490"/>
    <cellStyle name="_TableSuperHead_NKF_HomeDepot_2Aug" xfId="491"/>
    <cellStyle name="_TableSuperHead_Operating model Van Gogh v3" xfId="492"/>
    <cellStyle name="_TableSuperHead_Options_Converts" xfId="493"/>
    <cellStyle name="_TableSuperHead_PIA_Van Gogh Analysis_Final" xfId="494"/>
    <cellStyle name="_TableSuperHead_Prix de l'OCEANE" xfId="495"/>
    <cellStyle name="_TableSuperHead_Sheet1" xfId="496"/>
    <cellStyle name="_TableSuperHead_TOY SB" xfId="497"/>
    <cellStyle name="_TableSuperHead_Van Gogh Short LBO Model" xfId="498"/>
    <cellStyle name="=C:\WINNT35\SYSTEM32\COMMAND.COM" xfId="499"/>
    <cellStyle name="0" xfId="500"/>
    <cellStyle name="1,comma" xfId="501"/>
    <cellStyle name="1Normal" xfId="502"/>
    <cellStyle name="8pt" xfId="503"/>
    <cellStyle name="Aaia?iue [0]_vaqduGfTSN7qyUJNWHRlcWo3H" xfId="504"/>
    <cellStyle name="Aaia?iue_vaqduGfTSN7qyUJNWHRlcWo3H" xfId="505"/>
    <cellStyle name="act" xfId="506"/>
    <cellStyle name="Actual data" xfId="507"/>
    <cellStyle name="Actual year" xfId="508"/>
    <cellStyle name="Actuals Cells" xfId="509"/>
    <cellStyle name="AFE" xfId="510"/>
    <cellStyle name="AJHCustom" xfId="511"/>
    <cellStyle name="Andre's Title" xfId="512"/>
    <cellStyle name="Banner" xfId="513"/>
    <cellStyle name="bbox" xfId="514"/>
    <cellStyle name="blank" xfId="515"/>
    <cellStyle name="Blue" xfId="516"/>
    <cellStyle name="blue shading" xfId="517"/>
    <cellStyle name="Blue Title" xfId="518"/>
    <cellStyle name="Body_$Numeric" xfId="519"/>
    <cellStyle name="bord" xfId="520"/>
    <cellStyle name="BoxHeading" xfId="521"/>
    <cellStyle name="British Pound" xfId="522"/>
    <cellStyle name="British Pound[2]" xfId="523"/>
    <cellStyle name="Business Description" xfId="524"/>
    <cellStyle name="Cabecera 1" xfId="525"/>
    <cellStyle name="Cabecera 2" xfId="526"/>
    <cellStyle name="Calc Cells" xfId="527"/>
    <cellStyle name="Center" xfId="528"/>
    <cellStyle name="check" xfId="529"/>
    <cellStyle name="claire" xfId="530"/>
    <cellStyle name="Co. Names" xfId="531"/>
    <cellStyle name="Co. Names - Bold" xfId="532"/>
    <cellStyle name="Co. Names_1 Pager221" xfId="533"/>
    <cellStyle name="COL HEADINGS" xfId="534"/>
    <cellStyle name="Collegamento ipertestuale_MIDI MEDIA1" xfId="535"/>
    <cellStyle name="ColumnHead" xfId="536"/>
    <cellStyle name="Comma [0]" xfId="537"/>
    <cellStyle name="Comma [1]" xfId="538"/>
    <cellStyle name="Comma 0" xfId="539"/>
    <cellStyle name="Comma 0*" xfId="540"/>
    <cellStyle name="Comma 0_050128 - Verdi LBO Model_Invt Grade v2" xfId="541"/>
    <cellStyle name="Comma 2" xfId="542"/>
    <cellStyle name="Comma[0]" xfId="543"/>
    <cellStyle name="Comma_bf1-new (2)" xfId="544"/>
    <cellStyle name="Comma0" xfId="545"/>
    <cellStyle name="Company name" xfId="546"/>
    <cellStyle name="CoTitle" xfId="547"/>
    <cellStyle name="Currency [0]" xfId="548"/>
    <cellStyle name="Currency [1]" xfId="549"/>
    <cellStyle name="Currency [2]" xfId="550"/>
    <cellStyle name="Currency 0" xfId="551"/>
    <cellStyle name="Currency 2" xfId="552"/>
    <cellStyle name="Currency 2*" xfId="553"/>
    <cellStyle name="Currency dollars[0]" xfId="554"/>
    <cellStyle name="Currency$" xfId="555"/>
    <cellStyle name="Currency_Assump." xfId="556"/>
    <cellStyle name="Currencyunder" xfId="557"/>
    <cellStyle name="data" xfId="558"/>
    <cellStyle name="date" xfId="559"/>
    <cellStyle name="Date - Style4" xfId="560"/>
    <cellStyle name="date [dd mmm]" xfId="561"/>
    <cellStyle name="date [mmm yyyy]" xfId="562"/>
    <cellStyle name="Date Aligned" xfId="563"/>
    <cellStyle name="Date_050128 - Verdi LBO Model_Invt Grade v2" xfId="564"/>
    <cellStyle name="David" xfId="565"/>
    <cellStyle name="days" xfId="566"/>
    <cellStyle name="Decimal" xfId="567"/>
    <cellStyle name="decimal [3]" xfId="568"/>
    <cellStyle name="decimal [4]" xfId="569"/>
    <cellStyle name="default" xfId="570"/>
    <cellStyle name="Dezimal [0]_ !gesamt planIst 94" xfId="571"/>
    <cellStyle name="Dezimal_ !gesamt planIst 94" xfId="572"/>
    <cellStyle name="Dollar" xfId="573"/>
    <cellStyle name="dollar [0]" xfId="574"/>
    <cellStyle name="dollar [1]" xfId="575"/>
    <cellStyle name="Dollar_Nexans GS Research Model - from NPaton 1009021" xfId="576"/>
    <cellStyle name="Dollars" xfId="577"/>
    <cellStyle name="Dotted Line" xfId="578"/>
    <cellStyle name="doublespace" xfId="579"/>
    <cellStyle name="E&amp;Y House" xfId="580"/>
    <cellStyle name="Euro" xfId="581"/>
    <cellStyle name="Exchange_rates" xfId="582"/>
    <cellStyle name="exp" xfId="583"/>
    <cellStyle name="External File Cells" xfId="584"/>
    <cellStyle name="Fecha" xfId="585"/>
    <cellStyle name="Fijo" xfId="586"/>
    <cellStyle name="five" xfId="587"/>
    <cellStyle name="Followed Hyperlink" xfId="588"/>
    <cellStyle name="Footnote" xfId="589"/>
    <cellStyle name="Footnotes" xfId="590"/>
    <cellStyle name="Forecast Cells" xfId="591"/>
    <cellStyle name="Format Number Column" xfId="592"/>
    <cellStyle name="Formula" xfId="593"/>
    <cellStyle name="four" xfId="594"/>
    <cellStyle name="G1_1999 figures" xfId="595"/>
    <cellStyle name="gbox" xfId="596"/>
    <cellStyle name="GS Blue" xfId="597"/>
    <cellStyle name="H_1998_col_head" xfId="598"/>
    <cellStyle name="H_1999_col_head" xfId="599"/>
    <cellStyle name="H1_1998 figures" xfId="600"/>
    <cellStyle name="hard no" xfId="601"/>
    <cellStyle name="Hard Percent" xfId="602"/>
    <cellStyle name="Header" xfId="603"/>
    <cellStyle name="headers" xfId="604"/>
    <cellStyle name="heading" xfId="605"/>
    <cellStyle name="Heading 2" xfId="606"/>
    <cellStyle name="Heading 3" xfId="607"/>
    <cellStyle name="Heading_050128 - Verdi LBO Model_Invt Grade v2" xfId="608"/>
    <cellStyle name="Heading1" xfId="609"/>
    <cellStyle name="hide" xfId="610"/>
    <cellStyle name="Hyperlink" xfId="611"/>
    <cellStyle name="Iau?iue_vaqduGfTSN7qyUJNWHRlcWo3H" xfId="612"/>
    <cellStyle name="Input" xfId="613"/>
    <cellStyle name="Input Cells" xfId="614"/>
    <cellStyle name="Input_050318 - Valo Updatee Resultats 04" xfId="615"/>
    <cellStyle name="InputBlueFont" xfId="616"/>
    <cellStyle name="InputCell" xfId="617"/>
    <cellStyle name="Instructions" xfId="618"/>
    <cellStyle name="Item Descriptions" xfId="619"/>
    <cellStyle name="Item Descriptions - Bold" xfId="620"/>
    <cellStyle name="Item Descriptions_6079BX" xfId="621"/>
    <cellStyle name="Jason" xfId="622"/>
    <cellStyle name="JM_standard" xfId="623"/>
    <cellStyle name="Komma_p&amp;l (2)" xfId="624"/>
    <cellStyle name="lead" xfId="625"/>
    <cellStyle name="Line" xfId="626"/>
    <cellStyle name="Link" xfId="627"/>
    <cellStyle name="linked" xfId="628"/>
    <cellStyle name="LN" xfId="629"/>
    <cellStyle name="m" xfId="630"/>
    <cellStyle name="Mainhead" xfId="631"/>
    <cellStyle name="Migliaia (0)_Bilancio PMT 02-06 al 3 Gennaio" xfId="632"/>
    <cellStyle name="Migliaia_Bilancio PMT 02-06 al 3 Gennaio" xfId="633"/>
    <cellStyle name="Millares [0]_2AV_M_M " xfId="634"/>
    <cellStyle name="Millares_2AV_M_M " xfId="635"/>
    <cellStyle name="Milliers [0]_ Synthese var BFR" xfId="636"/>
    <cellStyle name="Milliers_ Synthese var BFR" xfId="637"/>
    <cellStyle name="million" xfId="638"/>
    <cellStyle name="million [1]" xfId="639"/>
    <cellStyle name="MLComma0" xfId="640"/>
    <cellStyle name="MLDollar0" xfId="641"/>
    <cellStyle name="MLEuro0" xfId="642"/>
    <cellStyle name="MLHeaderSection" xfId="643"/>
    <cellStyle name="MLMultiple0" xfId="644"/>
    <cellStyle name="MLPercent0" xfId="645"/>
    <cellStyle name="MLPound0" xfId="646"/>
    <cellStyle name="MLYen0" xfId="647"/>
    <cellStyle name="mnb" xfId="648"/>
    <cellStyle name="Moneda [0]_2AV_M_M " xfId="649"/>
    <cellStyle name="Moneda_2AV_M_M " xfId="650"/>
    <cellStyle name="Monétaire [0]_ Synthese var BFR" xfId="651"/>
    <cellStyle name="Monétaire_ Synthese var BFR" xfId="652"/>
    <cellStyle name="Monetario" xfId="653"/>
    <cellStyle name="Monetario0" xfId="654"/>
    <cellStyle name="Multiple" xfId="655"/>
    <cellStyle name="Multiple [0]" xfId="656"/>
    <cellStyle name="Multiple [1]" xfId="657"/>
    <cellStyle name="multiple_050128 - Verdi LBO Model_Invt Grade v2" xfId="658"/>
    <cellStyle name="Multiple0" xfId="659"/>
    <cellStyle name="multiples" xfId="660"/>
    <cellStyle name="MultipleSpace" xfId="661"/>
    <cellStyle name="MultipleType" xfId="662"/>
    <cellStyle name="new style" xfId="663"/>
    <cellStyle name="NLG" xfId="664"/>
    <cellStyle name="Non d‚fini" xfId="665"/>
    <cellStyle name="Non défini" xfId="666"/>
    <cellStyle name="non multiple" xfId="667"/>
    <cellStyle name="nonmultiple" xfId="668"/>
    <cellStyle name="Norma11l" xfId="669"/>
    <cellStyle name="Normal'" xfId="670"/>
    <cellStyle name="Normal - Style1" xfId="671"/>
    <cellStyle name="Normal 10" xfId="672"/>
    <cellStyle name="Normal 9" xfId="673"/>
    <cellStyle name="Normal Cells" xfId="674"/>
    <cellStyle name="Normal." xfId="675"/>
    <cellStyle name="Normal_~8194780" xfId="676"/>
    <cellStyle name="Normale_Annual report industry 2006" xfId="677"/>
    <cellStyle name="NormalGB" xfId="678"/>
    <cellStyle name="Normal-HelBold" xfId="679"/>
    <cellStyle name="Normal-HelUnderline" xfId="680"/>
    <cellStyle name="Normal-Helvetica" xfId="681"/>
    <cellStyle name="normální_DELVITA group 1999 - červen" xfId="682"/>
    <cellStyle name="Notes" xfId="683"/>
    <cellStyle name="Nromal" xfId="684"/>
    <cellStyle name="Number" xfId="685"/>
    <cellStyle name="Numbers" xfId="686"/>
    <cellStyle name="Numbers - Bold" xfId="687"/>
    <cellStyle name="Numbers - Bold - Italic" xfId="688"/>
    <cellStyle name="Numbers - Bold_1 Pager221" xfId="689"/>
    <cellStyle name="Numbers - Large" xfId="690"/>
    <cellStyle name="Numbers_1 Pager221" xfId="691"/>
    <cellStyle name="p" xfId="692"/>
    <cellStyle name="Page header" xfId="693"/>
    <cellStyle name="Page Heading" xfId="694"/>
    <cellStyle name="Page Number" xfId="695"/>
    <cellStyle name="PageSubtitle" xfId="696"/>
    <cellStyle name="PageTitle" xfId="697"/>
    <cellStyle name="pence" xfId="698"/>
    <cellStyle name="pence [1]" xfId="699"/>
    <cellStyle name="Pence_050128 - Verdi LBO Model_Invt Grade v2" xfId="700"/>
    <cellStyle name="Percent [0]" xfId="701"/>
    <cellStyle name="Percent [1]" xfId="702"/>
    <cellStyle name="percent [100]" xfId="703"/>
    <cellStyle name="percent [2]" xfId="704"/>
    <cellStyle name="Percent_DCF" xfId="705"/>
    <cellStyle name="Percent0" xfId="706"/>
    <cellStyle name="Percentage" xfId="707"/>
    <cellStyle name="Percentunder" xfId="708"/>
    <cellStyle name="PerShare" xfId="709"/>
    <cellStyle name="Porcentaje" xfId="710"/>
    <cellStyle name="pound" xfId="711"/>
    <cellStyle name="Pourcentage_enseignes" xfId="712"/>
    <cellStyle name="Price" xfId="713"/>
    <cellStyle name="prochrek" xfId="714"/>
    <cellStyle name="prt_calculation" xfId="715"/>
    <cellStyle name="Punto" xfId="716"/>
    <cellStyle name="Punto0" xfId="717"/>
    <cellStyle name="r" xfId="718"/>
    <cellStyle name="r_1 Pager221" xfId="719"/>
    <cellStyle name="r_1 Pager23" xfId="720"/>
    <cellStyle name="r_Book2" xfId="721"/>
    <cellStyle name="r_Book3" xfId="722"/>
    <cellStyle name="r_Chariot_Model_Update16" xfId="723"/>
    <cellStyle name="r_Dummy for Training" xfId="724"/>
    <cellStyle name="r_increm pf" xfId="725"/>
    <cellStyle name="r_LBO Output" xfId="726"/>
    <cellStyle name="r_Master_1Pgr.11-model changed1" xfId="727"/>
    <cellStyle name="r_MC Template 5-15-02" xfId="728"/>
    <cellStyle name="r_MC Template 7-25-02 v1" xfId="729"/>
    <cellStyle name="r_Merger Model 1" xfId="730"/>
    <cellStyle name="r_ML Carling Model NewII v3.0" xfId="731"/>
    <cellStyle name="r_MODEL Carrefour 01 12 03" xfId="732"/>
    <cellStyle name="r_One_Pagerv5" xfId="733"/>
    <cellStyle name="r_One-Pager_9.9.03_v8" xfId="734"/>
    <cellStyle name="r_Paragon-Diamond Model v11" xfId="735"/>
    <cellStyle name="r_Pro Forma Model_12.8.03_v22" xfId="736"/>
    <cellStyle name="r_Trading Comps" xfId="737"/>
    <cellStyle name="r_Trout Model 030324bak" xfId="738"/>
    <cellStyle name="r_Valeo Model (unleveraged)" xfId="739"/>
    <cellStyle name="r_Yell-McLeod.11.02.02" xfId="740"/>
    <cellStyle name="Reuters Cells" xfId="741"/>
    <cellStyle name="Right" xfId="742"/>
    <cellStyle name="RowHead" xfId="743"/>
    <cellStyle name="Salomon Logo" xfId="744"/>
    <cellStyle name="SEK [1]" xfId="745"/>
    <cellStyle name="ShadedCells_Database" xfId="746"/>
    <cellStyle name="ShOut" xfId="747"/>
    <cellStyle name="Sing" xfId="748"/>
    <cellStyle name="single space" xfId="749"/>
    <cellStyle name="small" xfId="750"/>
    <cellStyle name="SN" xfId="751"/>
    <cellStyle name="space" xfId="752"/>
    <cellStyle name="Space3" xfId="753"/>
    <cellStyle name="Standaard_Map2" xfId="754"/>
    <cellStyle name="Standard_ !gesamt planIst 94" xfId="755"/>
    <cellStyle name="std" xfId="756"/>
    <cellStyle name="sterling [0]" xfId="757"/>
    <cellStyle name="sterling [1]" xfId="758"/>
    <cellStyle name="Style 24" xfId="759"/>
    <cellStyle name="Style D green" xfId="760"/>
    <cellStyle name="Style E" xfId="761"/>
    <cellStyle name="Style H" xfId="762"/>
    <cellStyle name="Sub total" xfId="763"/>
    <cellStyle name="Subtitle" xfId="764"/>
    <cellStyle name="Table end" xfId="765"/>
    <cellStyle name="Table Head" xfId="766"/>
    <cellStyle name="Table Head Aligned" xfId="767"/>
    <cellStyle name="Table Head Blue" xfId="768"/>
    <cellStyle name="Table Head Green" xfId="769"/>
    <cellStyle name="Table head_07 Model Alcatel OFD Sept-03" xfId="770"/>
    <cellStyle name="Table Text" xfId="771"/>
    <cellStyle name="table text bold" xfId="772"/>
    <cellStyle name="table text bold green" xfId="773"/>
    <cellStyle name="table text light" xfId="774"/>
    <cellStyle name="Table Title" xfId="775"/>
    <cellStyle name="Table Units" xfId="776"/>
    <cellStyle name="Table-#" xfId="777"/>
    <cellStyle name="Table_Header" xfId="778"/>
    <cellStyle name="Table-Footnotes" xfId="779"/>
    <cellStyle name="Table-Head-Bottom" xfId="780"/>
    <cellStyle name="Table-Headings" xfId="781"/>
    <cellStyle name="Table-Head-Title" xfId="782"/>
    <cellStyle name="Table-Titles" xfId="783"/>
    <cellStyle name="Text" xfId="784"/>
    <cellStyle name="Text 1" xfId="785"/>
    <cellStyle name="Text Head 1" xfId="786"/>
    <cellStyle name="TG-AR-94" xfId="787"/>
    <cellStyle name="times" xfId="788"/>
    <cellStyle name="times [2]" xfId="789"/>
    <cellStyle name="Times_050128 - Verdi LBO Model_Invt Grade v2" xfId="790"/>
    <cellStyle name="times2" xfId="791"/>
    <cellStyle name="timesales2" xfId="792"/>
    <cellStyle name="timesales2under" xfId="793"/>
    <cellStyle name="TITLE" xfId="794"/>
    <cellStyle name="Title - PROJECT" xfId="795"/>
    <cellStyle name="Title - Underline" xfId="796"/>
    <cellStyle name="title1" xfId="797"/>
    <cellStyle name="title2" xfId="798"/>
    <cellStyle name="Titles - Col. Headings" xfId="799"/>
    <cellStyle name="Titles - Other" xfId="800"/>
    <cellStyle name="Topline" xfId="801"/>
    <cellStyle name="Total" xfId="802"/>
    <cellStyle name="triple space" xfId="803"/>
    <cellStyle name="ubordinated Debt" xfId="804"/>
    <cellStyle name="Underline_Single" xfId="805"/>
    <cellStyle name="Unsure" xfId="806"/>
    <cellStyle name="Upper Line" xfId="807"/>
    <cellStyle name="Valuta (0)_Bilancio PMT 02-06 al 3 Gennaio" xfId="808"/>
    <cellStyle name="Valuta_Bilancio PMT 02-06 al 3 Gennaio" xfId="809"/>
    <cellStyle name="Währung [0]_ !gesamt planIst 94" xfId="810"/>
    <cellStyle name="Währung_ !gesamt planIst 94" xfId="811"/>
    <cellStyle name="x" xfId="812"/>
    <cellStyle name="x_Book21" xfId="813"/>
    <cellStyle name="x_contribution_analysis" xfId="814"/>
    <cellStyle name="x_Merger Plans" xfId="815"/>
    <cellStyle name="x_Merger Plans (2)" xfId="816"/>
    <cellStyle name="x_Options" xfId="817"/>
    <cellStyle name="x_Sensitivity analysis on synergies (amended)" xfId="818"/>
    <cellStyle name="xsingledecimal" xfId="819"/>
    <cellStyle name="xx" xfId="820"/>
    <cellStyle name="year" xfId="821"/>
    <cellStyle name="yellow" xfId="822"/>
    <cellStyle name="Заголовок просто" xfId="823"/>
    <cellStyle name="Обычный" xfId="0" builtinId="0"/>
    <cellStyle name="Обычный 10" xfId="824"/>
    <cellStyle name="Обычный 2" xfId="825"/>
    <cellStyle name="Обычный 3" xfId="826"/>
    <cellStyle name="Обычный 4" xfId="827"/>
    <cellStyle name="Обычный 5" xfId="828"/>
    <cellStyle name="Обычный 6" xfId="829"/>
    <cellStyle name="Обычный 7" xfId="830"/>
    <cellStyle name="Обычный 8" xfId="831"/>
    <cellStyle name="Обычный 9" xfId="832"/>
    <cellStyle name="Процентный" xfId="833" builtinId="5"/>
    <cellStyle name="Стиль 1" xfId="834"/>
    <cellStyle name="Стиль 2" xfId="835"/>
    <cellStyle name="Стиль 3" xfId="836"/>
    <cellStyle name="Тысячи [0]_ " xfId="837"/>
    <cellStyle name="Тысячи_ " xfId="838"/>
    <cellStyle name="標準_0209要旨（BS･PL･剰余金）" xfId="8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ris.NLMK/Local%20Settings/Temporary%20Internet%20Files/Content.Outlook/4AT41JE4/&#1058;&#1072;&#1073;&#1083;&#1080;&#1094;&#1099;%20&#1076;&#1083;&#1103;%20&#1087;&#1088;&#1077;&#1089;&#1089;-&#1088;&#1077;&#1083;&#1080;&#1079;&#1072;4%20&#1082;&#1074;%2009%20(&#1088;&#1072;&#1089;&#1095;&#1077;&#109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&#1040;&#1085;&#1072;&#1083;&#1080;&#1079;\&#1040;&#1085;&#1072;&#1083;&#1080;&#1090;&#1080;&#1095;&#1077;&#1089;&#1082;&#1080;&#1081;_&#1086;&#1090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epkin_sv/&#1052;&#1086;&#1080;%20&#1076;&#1086;&#1082;&#1091;&#1084;&#1077;&#1085;&#1090;&#1099;/AllData/all_produ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72;&#1090;&#1077;&#1088;&#1080;&#1072;&#1083;&#1099;%20&#1076;&#1083;&#1103;%20&#1072;&#1085;&#1072;&#1083;&#1080;&#1079;&#1072;\&#1054;&#1040;&#1054;%20&#1044;&#1086;&#1083;&#1086;&#1084;&#1080;&#1090;\Documents%20and%20Settings\&#1040;&#1076;&#1084;&#1080;&#1085;&#1080;&#1089;&#1090;&#1088;&#1072;&#1090;&#1086;&#1088;\&#1056;&#1072;&#1073;&#1086;&#1095;&#1080;&#1081;%20&#1089;&#1090;&#1086;&#1083;\&#1040;&#1085;&#1072;&#1083;&#1080;&#1090;&#1080;&#1095;&#1077;&#1089;&#1082;&#1080;&#1081;_&#1086;&#1090;&#1095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ЛМК пр-во 2008"/>
      <sheetName val="пресс-релиз пр-во"/>
      <sheetName val="DS"/>
      <sheetName val="СГОК"/>
      <sheetName val="АК квартал"/>
      <sheetName val="Макси-Групп квартал"/>
      <sheetName val="ВИЗ"/>
      <sheetName val="BetaSteel"/>
      <sheetName val="НЛМК"/>
      <sheetName val="трейдеры"/>
      <sheetName val="трейдеры май-июнь"/>
      <sheetName val="пресс-релиз реал"/>
      <sheetName val="фин пок-ли"/>
      <sheetName val="НЛМК пр-во 2 кв 09"/>
      <sheetName val="НЛМК пр-во2009"/>
      <sheetName val="свод"/>
      <sheetName val="Query70"/>
      <sheetName val="сводтрейдеры"/>
    </sheetNames>
    <sheetDataSet>
      <sheetData sheetId="0"/>
      <sheetData sheetId="1"/>
      <sheetData sheetId="2">
        <row r="15">
          <cell r="C15">
            <v>51.725341</v>
          </cell>
          <cell r="D15">
            <v>44.732999999999997</v>
          </cell>
          <cell r="E15">
            <v>110.137</v>
          </cell>
          <cell r="J15">
            <v>219.11199999999999</v>
          </cell>
          <cell r="K15">
            <v>504.01</v>
          </cell>
        </row>
      </sheetData>
      <sheetData sheetId="3">
        <row r="17">
          <cell r="C17">
            <v>510</v>
          </cell>
          <cell r="D17">
            <v>545</v>
          </cell>
          <cell r="E17">
            <v>147</v>
          </cell>
          <cell r="J17">
            <v>1996</v>
          </cell>
          <cell r="K17">
            <v>1298.5999999999999</v>
          </cell>
        </row>
        <row r="20">
          <cell r="C20">
            <v>2941</v>
          </cell>
          <cell r="D20">
            <v>2927</v>
          </cell>
          <cell r="E20">
            <v>1833</v>
          </cell>
          <cell r="J20">
            <v>11875</v>
          </cell>
          <cell r="K20">
            <v>10592</v>
          </cell>
        </row>
      </sheetData>
      <sheetData sheetId="4">
        <row r="15">
          <cell r="C15">
            <v>785.28125</v>
          </cell>
          <cell r="D15">
            <v>876.79008000000022</v>
          </cell>
          <cell r="E15">
            <v>551.33709900000042</v>
          </cell>
          <cell r="J15">
            <v>3043.0279499999983</v>
          </cell>
          <cell r="K15">
            <v>3249.4479620000011</v>
          </cell>
        </row>
      </sheetData>
      <sheetData sheetId="5">
        <row r="19">
          <cell r="C19">
            <v>66.975611000000001</v>
          </cell>
          <cell r="D19">
            <v>69.492164000000002</v>
          </cell>
          <cell r="H19">
            <v>76.963340000000002</v>
          </cell>
          <cell r="L19">
            <v>239.54565300000002</v>
          </cell>
          <cell r="M19">
            <v>541.24861499999997</v>
          </cell>
        </row>
        <row r="22">
          <cell r="C22">
            <v>178.71605000000002</v>
          </cell>
          <cell r="D22">
            <v>287.70627399999995</v>
          </cell>
          <cell r="H22">
            <v>199.44623600000003</v>
          </cell>
          <cell r="L22">
            <v>902.36667199999965</v>
          </cell>
          <cell r="M22">
            <v>976.83675900000003</v>
          </cell>
        </row>
        <row r="24">
          <cell r="C24">
            <v>48.739757000000004</v>
          </cell>
          <cell r="D24">
            <v>78.282185000000013</v>
          </cell>
          <cell r="H24">
            <v>47.059669999999997</v>
          </cell>
          <cell r="L24">
            <v>217.230729</v>
          </cell>
          <cell r="M24">
            <v>204.04067900000001</v>
          </cell>
        </row>
        <row r="26">
          <cell r="C26">
            <v>43.339260779999996</v>
          </cell>
          <cell r="D26">
            <v>58.017967764999966</v>
          </cell>
          <cell r="H26">
            <v>32.259322700000006</v>
          </cell>
          <cell r="L26">
            <v>186.66582567552629</v>
          </cell>
          <cell r="M26">
            <v>145.27843859000001</v>
          </cell>
        </row>
        <row r="30">
          <cell r="C30">
            <v>610.17119035109999</v>
          </cell>
          <cell r="D30">
            <v>898.80833599999994</v>
          </cell>
          <cell r="H30">
            <v>497.36543799999993</v>
          </cell>
          <cell r="L30">
            <v>2446.1099464881027</v>
          </cell>
          <cell r="M30">
            <v>2703.3577043999999</v>
          </cell>
        </row>
      </sheetData>
      <sheetData sheetId="6">
        <row r="16">
          <cell r="C16">
            <v>0.14882000000000001</v>
          </cell>
          <cell r="D16">
            <v>5.3099999999999994E-2</v>
          </cell>
          <cell r="E16">
            <v>0.51396000000000008</v>
          </cell>
          <cell r="K16">
            <v>0.77363999999999999</v>
          </cell>
          <cell r="L16">
            <v>7.8477099999999984</v>
          </cell>
        </row>
        <row r="18">
          <cell r="C18">
            <v>37.770130000000002</v>
          </cell>
          <cell r="D18">
            <v>35.508539999999989</v>
          </cell>
          <cell r="E18">
            <v>42</v>
          </cell>
          <cell r="K18">
            <v>100.94228999999999</v>
          </cell>
          <cell r="L18">
            <v>183.13896000000005</v>
          </cell>
        </row>
      </sheetData>
      <sheetData sheetId="7">
        <row r="16">
          <cell r="C16">
            <v>100.6992</v>
          </cell>
          <cell r="D16">
            <v>127.9152</v>
          </cell>
          <cell r="E16">
            <v>16.69248</v>
          </cell>
          <cell r="J16">
            <v>367.05312000000004</v>
          </cell>
          <cell r="K16">
            <v>408.42144000000002</v>
          </cell>
        </row>
        <row r="17">
          <cell r="C17">
            <v>9.7070399999999992</v>
          </cell>
          <cell r="D17">
            <v>13.608000000000001</v>
          </cell>
          <cell r="J17">
            <v>24.222239999999999</v>
          </cell>
        </row>
      </sheetData>
      <sheetData sheetId="8">
        <row r="33">
          <cell r="C33">
            <v>162.57546000000002</v>
          </cell>
          <cell r="D33">
            <v>229.00471999999999</v>
          </cell>
          <cell r="E33">
            <v>61.71699000000001</v>
          </cell>
          <cell r="J33">
            <v>502.55133000000001</v>
          </cell>
          <cell r="K33">
            <v>635.53724</v>
          </cell>
        </row>
        <row r="37">
          <cell r="C37">
            <v>1047.1959899999999</v>
          </cell>
          <cell r="D37">
            <v>1072.64194</v>
          </cell>
          <cell r="E37">
            <v>776.30637000000002</v>
          </cell>
          <cell r="J37">
            <v>3624.6464999999998</v>
          </cell>
          <cell r="K37">
            <v>3510.9957200000003</v>
          </cell>
        </row>
        <row r="42">
          <cell r="C42">
            <v>473.08491599999996</v>
          </cell>
          <cell r="D42">
            <v>564.14618299999984</v>
          </cell>
          <cell r="E42">
            <v>217.29015799999999</v>
          </cell>
          <cell r="J42">
            <v>1933.2178450000001</v>
          </cell>
          <cell r="K42">
            <v>1593.858438</v>
          </cell>
        </row>
        <row r="47">
          <cell r="C47">
            <v>405.182704</v>
          </cell>
          <cell r="D47">
            <v>454.04034300000001</v>
          </cell>
          <cell r="E47">
            <v>237.33685000000003</v>
          </cell>
          <cell r="J47">
            <v>1515.390881</v>
          </cell>
          <cell r="K47">
            <v>1434.93985</v>
          </cell>
        </row>
        <row r="52">
          <cell r="C52">
            <v>102.52578899999999</v>
          </cell>
          <cell r="D52">
            <v>107.36758399999999</v>
          </cell>
          <cell r="E52">
            <v>82.412977999999995</v>
          </cell>
          <cell r="J52">
            <v>325.44917999999996</v>
          </cell>
          <cell r="K52">
            <v>422.52561400000002</v>
          </cell>
        </row>
        <row r="56">
          <cell r="C56">
            <v>96.068298000000013</v>
          </cell>
          <cell r="D56">
            <v>96.696982000000006</v>
          </cell>
          <cell r="E56">
            <v>60.848046000000004</v>
          </cell>
          <cell r="J56">
            <v>331.14875700000005</v>
          </cell>
          <cell r="K56">
            <v>340.16827800000004</v>
          </cell>
        </row>
        <row r="60">
          <cell r="C60">
            <v>46.913200000000003</v>
          </cell>
          <cell r="D60">
            <v>42.175580000000004</v>
          </cell>
          <cell r="E60">
            <v>51.03531000000001</v>
          </cell>
          <cell r="J60">
            <v>159.51830000000001</v>
          </cell>
          <cell r="K60">
            <v>314.72701999999998</v>
          </cell>
        </row>
        <row r="64">
          <cell r="C64">
            <v>9.9440200000000001</v>
          </cell>
          <cell r="D64">
            <v>3.9132229999999999</v>
          </cell>
          <cell r="E64">
            <v>36.867959999999982</v>
          </cell>
          <cell r="J64">
            <v>31.697187000000003</v>
          </cell>
          <cell r="K64">
            <v>159.69906199999997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73">
          <cell r="F273">
            <v>48.40479000000002</v>
          </cell>
          <cell r="G273">
            <v>616.37502300000006</v>
          </cell>
          <cell r="J273">
            <v>221.35234499999999</v>
          </cell>
          <cell r="K273">
            <v>233.16706500000001</v>
          </cell>
          <cell r="L273">
            <v>559.23931000000005</v>
          </cell>
        </row>
        <row r="274">
          <cell r="F274">
            <v>763.86706999999967</v>
          </cell>
          <cell r="G274">
            <v>3107.9762999999994</v>
          </cell>
          <cell r="J274">
            <v>1062.6578099999997</v>
          </cell>
          <cell r="K274">
            <v>912.20902300000012</v>
          </cell>
          <cell r="L274">
            <v>3443.3730929999997</v>
          </cell>
        </row>
        <row r="275">
          <cell r="F275">
            <v>759.90463100000011</v>
          </cell>
          <cell r="G275">
            <v>4769.4690499999997</v>
          </cell>
          <cell r="J275">
            <v>1408.8788849999999</v>
          </cell>
          <cell r="K275">
            <v>1261.678208</v>
          </cell>
          <cell r="L275">
            <v>4922.1646110000001</v>
          </cell>
        </row>
        <row r="282">
          <cell r="F282">
            <v>109.89071000000001</v>
          </cell>
          <cell r="G282">
            <v>540.81554499999993</v>
          </cell>
          <cell r="J282">
            <v>60.309894999999997</v>
          </cell>
          <cell r="K282">
            <v>82.431213</v>
          </cell>
          <cell r="L282">
            <v>271.39239000000003</v>
          </cell>
        </row>
        <row r="283">
          <cell r="F283">
            <v>168.10997400000002</v>
          </cell>
          <cell r="G283">
            <v>1089.74693</v>
          </cell>
          <cell r="J283">
            <v>364.23988199999991</v>
          </cell>
          <cell r="K283">
            <v>270.75884600000001</v>
          </cell>
          <cell r="L283">
            <v>1227.9955389999977</v>
          </cell>
        </row>
        <row r="284">
          <cell r="F284">
            <v>32.259322700000006</v>
          </cell>
          <cell r="G284">
            <v>145.27843859000001</v>
          </cell>
          <cell r="J284">
            <v>58.017967764999966</v>
          </cell>
          <cell r="K284">
            <v>43.339260779999996</v>
          </cell>
          <cell r="L284">
            <v>187.08347567552633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Листов"/>
      <sheetName val="Дата"/>
      <sheetName val="ПланСледГод"/>
      <sheetName val="ПланСледГод0"/>
      <sheetName val="ПлнСлГМес"/>
      <sheetName val="ПлнПрогноз"/>
      <sheetName val="ПланГод"/>
      <sheetName val="ПланГод_2"/>
      <sheetName val="ПланКварт"/>
      <sheetName val="ПланМесУтв"/>
      <sheetName val="ПланУтчн"/>
      <sheetName val="Факт"/>
      <sheetName val="Отклонение"/>
      <sheetName val="Ф2008"/>
      <sheetName val="Ф2007"/>
      <sheetName val="Ф2006"/>
      <sheetName val="Ф2005"/>
      <sheetName val="Ф2004"/>
      <sheetName val="Ф2003"/>
      <sheetName val="Ф2002"/>
      <sheetName val="Ф2001"/>
      <sheetName val="Ф2000"/>
      <sheetName val="Ф1999"/>
      <sheetName val="Ф1998"/>
      <sheetName val="Ф1997"/>
      <sheetName val="ПланСледГод2"/>
      <sheetName val="ПланСледГод1"/>
      <sheetName val="ПланГод01"/>
      <sheetName val="Ф2009"/>
      <sheetName val="План2008_2"/>
      <sheetName val="План2008"/>
    </sheetNames>
    <sheetDataSet>
      <sheetData sheetId="0">
        <row r="1">
          <cell r="A1" t="str">
            <v>ПлнПрогноз</v>
          </cell>
        </row>
        <row r="2">
          <cell r="A2" t="str">
            <v>ПланГод01</v>
          </cell>
        </row>
        <row r="3">
          <cell r="A3" t="str">
            <v>ПланГод</v>
          </cell>
        </row>
        <row r="4">
          <cell r="A4" t="str">
            <v>ПланГод_2</v>
          </cell>
        </row>
        <row r="5">
          <cell r="A5" t="str">
            <v>ПланКварт</v>
          </cell>
        </row>
        <row r="6">
          <cell r="A6" t="str">
            <v>ПланМесУтв</v>
          </cell>
        </row>
        <row r="7">
          <cell r="A7" t="str">
            <v>ПланУтчн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Лист1"/>
      <sheetName val="Пр-во_динамика"/>
      <sheetName val="Производство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108"/>
  <sheetViews>
    <sheetView tabSelected="1" view="pageBreakPreview" zoomScale="60" workbookViewId="0">
      <selection activeCell="F13" sqref="F13"/>
    </sheetView>
  </sheetViews>
  <sheetFormatPr defaultRowHeight="15"/>
  <cols>
    <col min="1" max="1" width="25.42578125" style="1" customWidth="1"/>
    <col min="2" max="2" width="0.42578125" style="12" customWidth="1"/>
    <col min="3" max="3" width="9.28515625" style="1" customWidth="1"/>
    <col min="4" max="4" width="8.85546875" style="1" customWidth="1"/>
    <col min="5" max="5" width="11.7109375" style="1" customWidth="1"/>
    <col min="6" max="6" width="9.140625" style="1" customWidth="1"/>
    <col min="7" max="7" width="12.42578125" style="1" customWidth="1"/>
    <col min="8" max="8" width="1.140625" style="1" customWidth="1"/>
    <col min="9" max="10" width="9.28515625" style="1" customWidth="1"/>
    <col min="11" max="11" width="11" style="1" customWidth="1"/>
    <col min="12" max="16384" width="9.140625" style="1"/>
  </cols>
  <sheetData>
    <row r="1" spans="1:12" ht="35.2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2">
      <c r="A3" s="49" t="s">
        <v>4</v>
      </c>
      <c r="B3" s="49"/>
      <c r="C3" s="49"/>
      <c r="D3" s="49"/>
      <c r="E3" s="49"/>
      <c r="F3" s="49"/>
      <c r="G3" s="37"/>
      <c r="H3" s="38"/>
      <c r="I3" s="38"/>
      <c r="J3" s="38"/>
      <c r="K3" s="38"/>
      <c r="L3" s="39"/>
    </row>
    <row r="5" spans="1:12">
      <c r="A5" s="48" t="s">
        <v>5</v>
      </c>
      <c r="B5" s="48"/>
      <c r="C5" s="48"/>
      <c r="D5" s="48"/>
      <c r="E5" s="48"/>
      <c r="F5" s="48"/>
      <c r="G5" s="2"/>
    </row>
    <row r="7" spans="1:12" ht="12.75" customHeight="1">
      <c r="A7" s="42" t="s">
        <v>6</v>
      </c>
      <c r="B7" s="3"/>
      <c r="C7" s="46" t="s">
        <v>26</v>
      </c>
      <c r="D7" s="42" t="s">
        <v>27</v>
      </c>
      <c r="E7" s="42" t="s">
        <v>28</v>
      </c>
      <c r="F7" s="42" t="s">
        <v>29</v>
      </c>
      <c r="G7" s="42" t="s">
        <v>30</v>
      </c>
      <c r="I7" s="40">
        <v>2009</v>
      </c>
      <c r="J7" s="40">
        <v>2008</v>
      </c>
      <c r="K7" s="42" t="s">
        <v>0</v>
      </c>
    </row>
    <row r="8" spans="1:12" ht="18" customHeight="1">
      <c r="A8" s="43"/>
      <c r="B8" s="3"/>
      <c r="C8" s="47"/>
      <c r="D8" s="43"/>
      <c r="E8" s="43"/>
      <c r="F8" s="43"/>
      <c r="G8" s="43"/>
      <c r="I8" s="41"/>
      <c r="J8" s="41"/>
      <c r="K8" s="43"/>
    </row>
    <row r="9" spans="1:12" ht="27" customHeight="1">
      <c r="A9" s="4" t="s">
        <v>7</v>
      </c>
      <c r="B9" s="5"/>
      <c r="C9" s="6">
        <v>2.3744800000000001</v>
      </c>
      <c r="D9" s="7">
        <v>2.3839029999999997</v>
      </c>
      <c r="E9" s="8">
        <f t="shared" ref="E9:E17" si="0">C9/D9-1</f>
        <v>-3.9527615007823869E-3</v>
      </c>
      <c r="F9" s="7">
        <v>1.3671820000000001</v>
      </c>
      <c r="G9" s="8">
        <f>C9/F9-1</f>
        <v>0.73676950106130712</v>
      </c>
      <c r="I9" s="7">
        <v>8.4761670000000002</v>
      </c>
      <c r="J9" s="7">
        <v>8.4080019999999998</v>
      </c>
      <c r="K9" s="8">
        <f>I9/J9-1</f>
        <v>8.1071579193250365E-3</v>
      </c>
    </row>
    <row r="10" spans="1:12" ht="27" customHeight="1">
      <c r="A10" s="4" t="s">
        <v>45</v>
      </c>
      <c r="B10" s="5"/>
      <c r="C10" s="6">
        <v>2.8864392650000004</v>
      </c>
      <c r="D10" s="7">
        <v>2.9396679019999996</v>
      </c>
      <c r="E10" s="8">
        <f t="shared" si="0"/>
        <v>-1.8107023913750631E-2</v>
      </c>
      <c r="F10" s="7">
        <v>1.7562397509999996</v>
      </c>
      <c r="G10" s="8">
        <f t="shared" ref="G10:G17" si="1">C10/F10-1</f>
        <v>0.64353372787312613</v>
      </c>
      <c r="I10" s="7">
        <v>10.614150039</v>
      </c>
      <c r="J10" s="7">
        <v>10.500178787999999</v>
      </c>
      <c r="K10" s="8">
        <f>I10/J10-1</f>
        <v>1.0854220037686435E-2</v>
      </c>
    </row>
    <row r="11" spans="1:12" ht="27" customHeight="1">
      <c r="A11" s="4" t="s">
        <v>10</v>
      </c>
      <c r="B11" s="5"/>
      <c r="C11" s="6">
        <v>0.17020373999999999</v>
      </c>
      <c r="D11" s="7">
        <v>0.2290045</v>
      </c>
      <c r="E11" s="8">
        <f t="shared" si="0"/>
        <v>-0.25676683209281914</v>
      </c>
      <c r="F11" s="7">
        <v>6.1716950000000007E-2</v>
      </c>
      <c r="G11" s="8">
        <f t="shared" si="1"/>
        <v>1.757811913906957</v>
      </c>
      <c r="I11" s="7">
        <v>0.51017904000000003</v>
      </c>
      <c r="J11" s="7">
        <v>0.63554175000000002</v>
      </c>
      <c r="K11" s="8">
        <f t="shared" ref="K11:K16" si="2">I11/J11-1</f>
        <v>-0.19725330397255569</v>
      </c>
    </row>
    <row r="12" spans="1:12" ht="27" customHeight="1">
      <c r="A12" s="4" t="s">
        <v>11</v>
      </c>
      <c r="B12" s="5"/>
      <c r="C12" s="6">
        <v>1.01949399</v>
      </c>
      <c r="D12" s="7">
        <v>0.87834316999999995</v>
      </c>
      <c r="E12" s="8">
        <f t="shared" si="0"/>
        <v>0.16070122114116292</v>
      </c>
      <c r="F12" s="7">
        <v>0.48195488000000003</v>
      </c>
      <c r="G12" s="8">
        <f t="shared" si="1"/>
        <v>1.1153307753622079</v>
      </c>
      <c r="I12" s="7">
        <v>3.4197056800000003</v>
      </c>
      <c r="J12" s="7">
        <v>3.0928191499999995</v>
      </c>
      <c r="K12" s="8">
        <f t="shared" si="2"/>
        <v>0.10569209324767681</v>
      </c>
    </row>
    <row r="13" spans="1:12" ht="27" customHeight="1">
      <c r="A13" s="4" t="s">
        <v>12</v>
      </c>
      <c r="B13" s="5"/>
      <c r="C13" s="6">
        <v>1.3108792380000003</v>
      </c>
      <c r="D13" s="7">
        <v>1.411178016</v>
      </c>
      <c r="E13" s="8">
        <f t="shared" si="0"/>
        <v>-7.1074504323910714E-2</v>
      </c>
      <c r="F13" s="7">
        <v>0.86236117400000012</v>
      </c>
      <c r="G13" s="8">
        <f t="shared" si="1"/>
        <v>0.52010465860792587</v>
      </c>
      <c r="I13" s="7">
        <v>5.0199108300000006</v>
      </c>
      <c r="J13" s="7">
        <v>5.0046069329999998</v>
      </c>
      <c r="K13" s="8">
        <f t="shared" si="2"/>
        <v>3.0579618349422244E-3</v>
      </c>
    </row>
    <row r="14" spans="1:12" ht="27" customHeight="1">
      <c r="A14" s="4" t="s">
        <v>13</v>
      </c>
      <c r="B14" s="5"/>
      <c r="C14" s="6">
        <v>7.5072358000000006E-2</v>
      </c>
      <c r="D14" s="7">
        <v>6.4152099000000018E-2</v>
      </c>
      <c r="E14" s="8">
        <f t="shared" si="0"/>
        <v>0.17022450037059556</v>
      </c>
      <c r="F14" s="7">
        <v>7.0853617000000008E-2</v>
      </c>
      <c r="G14" s="8">
        <f t="shared" si="1"/>
        <v>5.9541646264861692E-2</v>
      </c>
      <c r="I14" s="7">
        <v>0.26776097600000004</v>
      </c>
      <c r="J14" s="7">
        <v>0.54190178200000005</v>
      </c>
      <c r="K14" s="8">
        <f t="shared" si="2"/>
        <v>-0.50588651874925916</v>
      </c>
    </row>
    <row r="15" spans="1:12" ht="27" customHeight="1">
      <c r="A15" s="4" t="s">
        <v>14</v>
      </c>
      <c r="B15" s="5"/>
      <c r="C15" s="6">
        <v>0.27321083299999999</v>
      </c>
      <c r="D15" s="7">
        <v>0.33805742200000005</v>
      </c>
      <c r="E15" s="8">
        <f t="shared" si="0"/>
        <v>-0.19182122556682113</v>
      </c>
      <c r="F15" s="7">
        <v>0.23210623999999999</v>
      </c>
      <c r="G15" s="8">
        <f t="shared" si="1"/>
        <v>0.17709387304710122</v>
      </c>
      <c r="I15" s="7">
        <v>1.176277139</v>
      </c>
      <c r="J15" s="7">
        <v>1.1959708570000001</v>
      </c>
      <c r="K15" s="8">
        <f t="shared" si="2"/>
        <v>-1.6466720643511512E-2</v>
      </c>
    </row>
    <row r="16" spans="1:12" ht="27" customHeight="1">
      <c r="A16" s="4" t="s">
        <v>15</v>
      </c>
      <c r="B16" s="5"/>
      <c r="C16" s="6">
        <v>4.3129395500000001E-2</v>
      </c>
      <c r="D16" s="7">
        <v>6.1173526799999996E-2</v>
      </c>
      <c r="E16" s="8">
        <f t="shared" si="0"/>
        <v>-0.29496633991682819</v>
      </c>
      <c r="F16" s="7">
        <v>3.3194225300000005E-2</v>
      </c>
      <c r="G16" s="8">
        <f t="shared" si="1"/>
        <v>0.29930417445229529</v>
      </c>
      <c r="I16" s="7">
        <v>0.18956082739999999</v>
      </c>
      <c r="J16" s="7">
        <v>0.14567602846</v>
      </c>
      <c r="K16" s="8">
        <f t="shared" si="2"/>
        <v>0.30124928173786647</v>
      </c>
    </row>
    <row r="17" spans="1:11" ht="36.75" customHeight="1">
      <c r="A17" s="4" t="s">
        <v>16</v>
      </c>
      <c r="B17" s="5"/>
      <c r="C17" s="6">
        <f>SUM(C11:C16)</f>
        <v>2.8919895544999998</v>
      </c>
      <c r="D17" s="7">
        <f>SUM(D11:D16)</f>
        <v>2.9819087338000005</v>
      </c>
      <c r="E17" s="8">
        <f t="shared" si="0"/>
        <v>-3.0154906580729612E-2</v>
      </c>
      <c r="F17" s="7">
        <f>SUM(F11:F16)</f>
        <v>1.7421870863000002</v>
      </c>
      <c r="G17" s="8">
        <f t="shared" si="1"/>
        <v>0.65997646133510979</v>
      </c>
      <c r="I17" s="7">
        <f>SUM(I11:I16)</f>
        <v>10.5833944924</v>
      </c>
      <c r="J17" s="7">
        <f>SUM(J11:J16)</f>
        <v>10.616516500460001</v>
      </c>
      <c r="K17" s="8">
        <f>I17/J17-1</f>
        <v>-3.119856504585683E-3</v>
      </c>
    </row>
    <row r="19" spans="1:11" ht="15.75">
      <c r="A19" s="45" t="s">
        <v>8</v>
      </c>
      <c r="B19" s="45"/>
      <c r="C19" s="45"/>
      <c r="D19" s="45"/>
      <c r="E19" s="45"/>
      <c r="F19" s="45"/>
      <c r="G19" s="29"/>
      <c r="H19" s="30"/>
      <c r="I19" s="30"/>
      <c r="J19" s="30"/>
      <c r="K19" s="29"/>
    </row>
    <row r="20" spans="1:1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 customHeight="1">
      <c r="A21" s="42" t="s">
        <v>6</v>
      </c>
      <c r="B21" s="3"/>
      <c r="C21" s="46" t="s">
        <v>26</v>
      </c>
      <c r="D21" s="42" t="s">
        <v>27</v>
      </c>
      <c r="E21" s="42" t="s">
        <v>28</v>
      </c>
      <c r="F21" s="42" t="s">
        <v>29</v>
      </c>
      <c r="G21" s="42" t="s">
        <v>30</v>
      </c>
      <c r="I21" s="40">
        <v>2009</v>
      </c>
      <c r="J21" s="40">
        <v>2008</v>
      </c>
      <c r="K21" s="42" t="s">
        <v>0</v>
      </c>
    </row>
    <row r="22" spans="1:11" ht="18" customHeight="1">
      <c r="A22" s="43"/>
      <c r="B22" s="3"/>
      <c r="C22" s="47"/>
      <c r="D22" s="43"/>
      <c r="E22" s="43"/>
      <c r="F22" s="43"/>
      <c r="G22" s="43"/>
      <c r="I22" s="41"/>
      <c r="J22" s="41"/>
      <c r="K22" s="43"/>
    </row>
    <row r="23" spans="1:11" ht="27" customHeight="1">
      <c r="A23" s="4" t="s">
        <v>7</v>
      </c>
      <c r="B23" s="27"/>
      <c r="C23" s="33">
        <v>2.3744800000000001</v>
      </c>
      <c r="D23" s="34">
        <v>2.3839029999999997</v>
      </c>
      <c r="E23" s="35">
        <f t="shared" ref="E23:E31" si="3">C23/D23-1</f>
        <v>-3.9527615007823869E-3</v>
      </c>
      <c r="F23" s="34">
        <v>1.3671820000000001</v>
      </c>
      <c r="G23" s="35">
        <f>C23/F23-1</f>
        <v>0.73676950106130712</v>
      </c>
      <c r="H23" s="36"/>
      <c r="I23" s="34">
        <v>8.4761670000000002</v>
      </c>
      <c r="J23" s="34">
        <v>8.4080019999999998</v>
      </c>
      <c r="K23" s="35">
        <f>I23/J23-1</f>
        <v>8.1071579193250365E-3</v>
      </c>
    </row>
    <row r="24" spans="1:11" ht="27" customHeight="1">
      <c r="A24" s="4" t="s">
        <v>47</v>
      </c>
      <c r="B24" s="27"/>
      <c r="C24" s="33">
        <v>2.3524722900000001</v>
      </c>
      <c r="D24" s="34">
        <v>2.2953049399999998</v>
      </c>
      <c r="E24" s="35">
        <f t="shared" si="3"/>
        <v>2.490621137250737E-2</v>
      </c>
      <c r="F24" s="34">
        <v>1.3730386139999999</v>
      </c>
      <c r="G24" s="35">
        <f t="shared" ref="G24:G30" si="4">C24/F24-1</f>
        <v>0.71333294345354825</v>
      </c>
      <c r="H24" s="36"/>
      <c r="I24" s="34">
        <v>8.5072165669999986</v>
      </c>
      <c r="J24" s="34">
        <v>8.5143879269999996</v>
      </c>
      <c r="K24" s="35">
        <f t="shared" ref="K24:K31" si="5">I24/J24-1</f>
        <v>-8.422637142547762E-4</v>
      </c>
    </row>
    <row r="25" spans="1:11" ht="27" customHeight="1">
      <c r="A25" s="4" t="s">
        <v>11</v>
      </c>
      <c r="B25" s="27"/>
      <c r="C25" s="33">
        <v>1.08361544</v>
      </c>
      <c r="D25" s="34">
        <v>0.90758640999999995</v>
      </c>
      <c r="E25" s="35">
        <f t="shared" si="3"/>
        <v>0.19395291518302926</v>
      </c>
      <c r="F25" s="34">
        <v>0.59111765000000005</v>
      </c>
      <c r="G25" s="35">
        <f t="shared" si="4"/>
        <v>0.83316373652520759</v>
      </c>
      <c r="H25" s="32"/>
      <c r="I25" s="34">
        <v>3.5976154000000005</v>
      </c>
      <c r="J25" s="34">
        <v>3.6116845999999998</v>
      </c>
      <c r="K25" s="35">
        <f t="shared" si="5"/>
        <v>-3.8954675056618315E-3</v>
      </c>
    </row>
    <row r="26" spans="1:11" ht="27" customHeight="1">
      <c r="A26" s="4" t="s">
        <v>17</v>
      </c>
      <c r="B26" s="27"/>
      <c r="C26" s="33">
        <v>0.49258130000000006</v>
      </c>
      <c r="D26" s="34">
        <v>0.56096709000000011</v>
      </c>
      <c r="E26" s="35">
        <f t="shared" si="3"/>
        <v>-0.12190695536167739</v>
      </c>
      <c r="F26" s="34">
        <v>0.26126004000000003</v>
      </c>
      <c r="G26" s="35">
        <f t="shared" si="4"/>
        <v>0.88540620295396111</v>
      </c>
      <c r="H26" s="32"/>
      <c r="I26" s="34">
        <v>2.0228208150000002</v>
      </c>
      <c r="J26" s="34">
        <v>1.7190727590000001</v>
      </c>
      <c r="K26" s="35">
        <f t="shared" si="5"/>
        <v>0.17669296102201804</v>
      </c>
    </row>
    <row r="27" spans="1:11" ht="30" customHeight="1">
      <c r="A27" s="4" t="s">
        <v>18</v>
      </c>
      <c r="B27" s="27"/>
      <c r="C27" s="33">
        <v>0.41020233000000006</v>
      </c>
      <c r="D27" s="34">
        <v>0.43821475999999998</v>
      </c>
      <c r="E27" s="35">
        <f t="shared" si="3"/>
        <v>-6.392397645391934E-2</v>
      </c>
      <c r="F27" s="34">
        <v>0.24943366999999997</v>
      </c>
      <c r="G27" s="35">
        <f t="shared" si="4"/>
        <v>0.64453471738598922</v>
      </c>
      <c r="H27" s="32"/>
      <c r="I27" s="34">
        <v>1.5458706220000002</v>
      </c>
      <c r="J27" s="34">
        <v>1.4942127829999998</v>
      </c>
      <c r="K27" s="35">
        <f t="shared" si="5"/>
        <v>3.4571942890412544E-2</v>
      </c>
    </row>
    <row r="28" spans="1:11" ht="30" customHeight="1">
      <c r="A28" s="4" t="s">
        <v>19</v>
      </c>
      <c r="B28" s="27"/>
      <c r="C28" s="33">
        <v>0.11274085</v>
      </c>
      <c r="D28" s="34">
        <v>0.112111523</v>
      </c>
      <c r="E28" s="35">
        <f t="shared" si="3"/>
        <v>5.6134015769280232E-3</v>
      </c>
      <c r="F28" s="34">
        <v>8.8407300000000022E-2</v>
      </c>
      <c r="G28" s="35">
        <f t="shared" si="4"/>
        <v>0.27524367331656974</v>
      </c>
      <c r="H28" s="32"/>
      <c r="I28" s="34">
        <v>0.35038796300000002</v>
      </c>
      <c r="J28" s="34">
        <v>0.45048089000000002</v>
      </c>
      <c r="K28" s="35">
        <f t="shared" si="5"/>
        <v>-0.22219128318628567</v>
      </c>
    </row>
    <row r="29" spans="1:11" ht="30" customHeight="1">
      <c r="A29" s="4" t="s">
        <v>20</v>
      </c>
      <c r="B29" s="27"/>
      <c r="C29" s="33">
        <v>9.417801000000002E-2</v>
      </c>
      <c r="D29" s="34">
        <v>9.2620540000000001E-2</v>
      </c>
      <c r="E29" s="35">
        <f t="shared" si="3"/>
        <v>1.6815600513665929E-2</v>
      </c>
      <c r="F29" s="34">
        <v>6.6422010000000004E-2</v>
      </c>
      <c r="G29" s="35">
        <f t="shared" si="4"/>
        <v>0.41787353318576193</v>
      </c>
      <c r="H29" s="32"/>
      <c r="I29" s="34">
        <v>0.33344144000000003</v>
      </c>
      <c r="J29" s="34">
        <v>0.35728772999999991</v>
      </c>
      <c r="K29" s="35">
        <f t="shared" si="5"/>
        <v>-6.6742538289797704E-2</v>
      </c>
    </row>
    <row r="30" spans="1:11" ht="30" customHeight="1">
      <c r="A30" s="4" t="s">
        <v>21</v>
      </c>
      <c r="B30" s="27"/>
      <c r="C30" s="33">
        <v>4.7401240000000011E-2</v>
      </c>
      <c r="D30" s="34">
        <v>4.1990670000000001E-2</v>
      </c>
      <c r="E30" s="35">
        <f t="shared" si="3"/>
        <v>0.12885171872704126</v>
      </c>
      <c r="F30" s="34">
        <v>4.4731E-2</v>
      </c>
      <c r="G30" s="35">
        <f t="shared" si="4"/>
        <v>5.9695513178779969E-2</v>
      </c>
      <c r="H30" s="32"/>
      <c r="I30" s="34">
        <v>0.16178422999999997</v>
      </c>
      <c r="J30" s="34">
        <v>0.31841279999999994</v>
      </c>
      <c r="K30" s="35">
        <f t="shared" si="5"/>
        <v>-0.49190412571353914</v>
      </c>
    </row>
    <row r="31" spans="1:11" ht="30" customHeight="1">
      <c r="A31" s="4" t="s">
        <v>25</v>
      </c>
      <c r="B31" s="27"/>
      <c r="C31" s="33">
        <v>9.9361180000000007E-3</v>
      </c>
      <c r="D31" s="34">
        <v>3.740653E-3</v>
      </c>
      <c r="E31" s="35">
        <f t="shared" si="3"/>
        <v>1.6562522639763699</v>
      </c>
      <c r="F31" s="34">
        <v>3.8320173999999999E-2</v>
      </c>
      <c r="G31" s="35">
        <f>C31/F31-1</f>
        <v>-0.74070791014675452</v>
      </c>
      <c r="H31" s="32"/>
      <c r="I31" s="34">
        <v>2.8534230000000001E-2</v>
      </c>
      <c r="J31" s="34">
        <v>0.16277450100000002</v>
      </c>
      <c r="K31" s="35">
        <f t="shared" si="5"/>
        <v>-0.82470086024100298</v>
      </c>
    </row>
    <row r="33" spans="1:11" ht="17.25">
      <c r="A33" s="49" t="s">
        <v>50</v>
      </c>
      <c r="B33" s="49"/>
      <c r="C33" s="49"/>
      <c r="D33" s="49"/>
      <c r="E33" s="49"/>
      <c r="F33" s="49"/>
      <c r="G33" s="37"/>
      <c r="H33" s="38"/>
      <c r="I33" s="38"/>
      <c r="J33" s="38"/>
      <c r="K33" s="38"/>
    </row>
    <row r="35" spans="1:11">
      <c r="A35" s="48" t="s">
        <v>8</v>
      </c>
      <c r="B35" s="48"/>
      <c r="C35" s="48"/>
      <c r="D35" s="48"/>
      <c r="E35" s="48"/>
      <c r="F35" s="48"/>
      <c r="G35" s="2"/>
    </row>
    <row r="37" spans="1:11" ht="12.75" customHeight="1">
      <c r="A37" s="42" t="s">
        <v>6</v>
      </c>
      <c r="B37" s="3"/>
      <c r="C37" s="46" t="s">
        <v>26</v>
      </c>
      <c r="D37" s="42" t="s">
        <v>27</v>
      </c>
      <c r="E37" s="42" t="s">
        <v>28</v>
      </c>
      <c r="F37" s="42" t="s">
        <v>29</v>
      </c>
      <c r="G37" s="42" t="s">
        <v>30</v>
      </c>
      <c r="I37" s="40">
        <v>2009</v>
      </c>
      <c r="J37" s="40">
        <v>2008</v>
      </c>
      <c r="K37" s="42" t="s">
        <v>0</v>
      </c>
    </row>
    <row r="38" spans="1:11" ht="18" customHeight="1">
      <c r="A38" s="43"/>
      <c r="B38" s="3"/>
      <c r="C38" s="47"/>
      <c r="D38" s="43"/>
      <c r="E38" s="43"/>
      <c r="F38" s="43"/>
      <c r="G38" s="43"/>
      <c r="I38" s="41"/>
      <c r="J38" s="41"/>
      <c r="K38" s="43"/>
    </row>
    <row r="39" spans="1:11" ht="27" customHeight="1">
      <c r="A39" s="4" t="s">
        <v>22</v>
      </c>
      <c r="B39" s="5"/>
      <c r="C39" s="6">
        <f>[1]НЛМК!C33/1000</f>
        <v>0.16257546000000003</v>
      </c>
      <c r="D39" s="7">
        <f>[1]НЛМК!D33/1000</f>
        <v>0.22900471999999999</v>
      </c>
      <c r="E39" s="8">
        <f t="shared" ref="E39:E47" si="6">C39/D39-1</f>
        <v>-0.29007812590063631</v>
      </c>
      <c r="F39" s="7">
        <f>[1]НЛМК!E33/1000</f>
        <v>6.1716990000000013E-2</v>
      </c>
      <c r="G39" s="8">
        <f>C39/F39-1</f>
        <v>1.6342091537516654</v>
      </c>
      <c r="I39" s="7">
        <f>[1]НЛМК!J33/1000</f>
        <v>0.50255132999999996</v>
      </c>
      <c r="J39" s="7">
        <f>[1]НЛМК!K33/1000</f>
        <v>0.63553724</v>
      </c>
      <c r="K39" s="8">
        <f>I39/J39-1</f>
        <v>-0.20924959487818529</v>
      </c>
    </row>
    <row r="40" spans="1:11" ht="27" customHeight="1">
      <c r="A40" s="4" t="s">
        <v>45</v>
      </c>
      <c r="B40" s="5"/>
      <c r="C40" s="6">
        <f>[1]НЛМК!C37/1000</f>
        <v>1.0471959899999999</v>
      </c>
      <c r="D40" s="7">
        <f>[1]НЛМК!D37/1000</f>
        <v>1.07264194</v>
      </c>
      <c r="E40" s="8">
        <f t="shared" si="6"/>
        <v>-2.3722687926970409E-2</v>
      </c>
      <c r="F40" s="7">
        <f>[1]НЛМК!E37/1000</f>
        <v>0.77630637000000002</v>
      </c>
      <c r="G40" s="8">
        <f t="shared" ref="G40:G47" si="7">C40/F40-1</f>
        <v>0.34894679532257333</v>
      </c>
      <c r="I40" s="7">
        <f>[1]НЛМК!J37/1000</f>
        <v>3.6246464999999999</v>
      </c>
      <c r="J40" s="7">
        <f>[1]НЛМК!K37/1000</f>
        <v>3.5109957200000004</v>
      </c>
      <c r="K40" s="8">
        <f>I40/J40-1</f>
        <v>3.2369956862265736E-2</v>
      </c>
    </row>
    <row r="41" spans="1:11" ht="27" customHeight="1">
      <c r="A41" s="4" t="s">
        <v>23</v>
      </c>
      <c r="B41" s="5"/>
      <c r="C41" s="6">
        <f>[1]НЛМК!C42/1000</f>
        <v>0.47308491599999997</v>
      </c>
      <c r="D41" s="7">
        <f>[1]НЛМК!D42/1000</f>
        <v>0.56414618299999986</v>
      </c>
      <c r="E41" s="8">
        <f t="shared" si="6"/>
        <v>-0.16141431023384223</v>
      </c>
      <c r="F41" s="7">
        <f>[1]НЛМК!E42/1000</f>
        <v>0.21729015799999998</v>
      </c>
      <c r="G41" s="8">
        <f t="shared" si="7"/>
        <v>1.1772036080897874</v>
      </c>
      <c r="I41" s="7">
        <f>[1]НЛМК!J42/1000</f>
        <v>1.9332178450000002</v>
      </c>
      <c r="J41" s="7">
        <f>[1]НЛМК!K42/1000</f>
        <v>1.593858438</v>
      </c>
      <c r="K41" s="8">
        <f t="shared" ref="K41:K46" si="8">I41/J41-1</f>
        <v>0.21291690586137246</v>
      </c>
    </row>
    <row r="42" spans="1:11" ht="27" customHeight="1">
      <c r="A42" s="4" t="s">
        <v>24</v>
      </c>
      <c r="B42" s="5"/>
      <c r="C42" s="6">
        <f>[1]НЛМК!C47/1000</f>
        <v>0.405182704</v>
      </c>
      <c r="D42" s="7">
        <f>[1]НЛМК!D47/1000</f>
        <v>0.45404034300000001</v>
      </c>
      <c r="E42" s="8">
        <f t="shared" si="6"/>
        <v>-0.10760638289800606</v>
      </c>
      <c r="F42" s="7">
        <f>[1]НЛМК!E47/1000</f>
        <v>0.23733685000000002</v>
      </c>
      <c r="G42" s="8">
        <f t="shared" si="7"/>
        <v>0.70720519801286641</v>
      </c>
      <c r="I42" s="7">
        <f>[1]НЛМК!J47/1000</f>
        <v>1.5153908810000001</v>
      </c>
      <c r="J42" s="7">
        <f>[1]НЛМК!K47/1000</f>
        <v>1.4349398499999999</v>
      </c>
      <c r="K42" s="8">
        <f t="shared" si="8"/>
        <v>5.6065786311530807E-2</v>
      </c>
    </row>
    <row r="43" spans="1:11" ht="27" customHeight="1">
      <c r="A43" s="4" t="s">
        <v>19</v>
      </c>
      <c r="B43" s="5"/>
      <c r="C43" s="6">
        <f>[1]НЛМК!C52/1000</f>
        <v>0.10252578899999999</v>
      </c>
      <c r="D43" s="7">
        <f>[1]НЛМК!D52/1000</f>
        <v>0.10736758399999999</v>
      </c>
      <c r="E43" s="8">
        <f t="shared" si="6"/>
        <v>-4.5095501077867195E-2</v>
      </c>
      <c r="F43" s="7">
        <f>[1]НЛМК!E52/1000</f>
        <v>8.2412977999999998E-2</v>
      </c>
      <c r="G43" s="8">
        <f t="shared" si="7"/>
        <v>0.2440490744067032</v>
      </c>
      <c r="I43" s="7">
        <f>[1]НЛМК!J52/1000</f>
        <v>0.32544917999999995</v>
      </c>
      <c r="J43" s="7">
        <f>[1]НЛМК!K52/1000</f>
        <v>0.42252561399999999</v>
      </c>
      <c r="K43" s="8">
        <f t="shared" si="8"/>
        <v>-0.2297527789640702</v>
      </c>
    </row>
    <row r="44" spans="1:11" ht="27" customHeight="1">
      <c r="A44" s="4" t="s">
        <v>20</v>
      </c>
      <c r="B44" s="5"/>
      <c r="C44" s="6">
        <f>[1]НЛМК!C56/1000</f>
        <v>9.606829800000001E-2</v>
      </c>
      <c r="D44" s="7">
        <f>[1]НЛМК!D56/1000</f>
        <v>9.6696982000000001E-2</v>
      </c>
      <c r="E44" s="8">
        <f t="shared" si="6"/>
        <v>-6.5015886431697423E-3</v>
      </c>
      <c r="F44" s="7">
        <f>[1]НЛМК!E56/1000</f>
        <v>6.0848046000000003E-2</v>
      </c>
      <c r="G44" s="8">
        <f t="shared" si="7"/>
        <v>0.57882305702963754</v>
      </c>
      <c r="I44" s="7">
        <f>[1]НЛМК!J56/1000</f>
        <v>0.33114875700000007</v>
      </c>
      <c r="J44" s="7">
        <f>[1]НЛМК!K56/1000</f>
        <v>0.34016827800000005</v>
      </c>
      <c r="K44" s="8">
        <f t="shared" si="8"/>
        <v>-2.6514879791348367E-2</v>
      </c>
    </row>
    <row r="45" spans="1:11" ht="27" customHeight="1">
      <c r="A45" s="4" t="s">
        <v>21</v>
      </c>
      <c r="B45" s="5"/>
      <c r="C45" s="6">
        <f>[1]НЛМК!C60/1000</f>
        <v>4.6913200000000002E-2</v>
      </c>
      <c r="D45" s="7">
        <f>[1]НЛМК!D60/1000</f>
        <v>4.2175580000000004E-2</v>
      </c>
      <c r="E45" s="8">
        <f t="shared" si="6"/>
        <v>0.11233087962275801</v>
      </c>
      <c r="F45" s="7">
        <f>[1]НЛМК!E60/1000</f>
        <v>5.1035310000000007E-2</v>
      </c>
      <c r="G45" s="8">
        <f t="shared" si="7"/>
        <v>-8.0769765090091594E-2</v>
      </c>
      <c r="I45" s="7">
        <f>[1]НЛМК!J60/1000</f>
        <v>0.1595183</v>
      </c>
      <c r="J45" s="7">
        <f>[1]НЛМК!K60/1000</f>
        <v>0.31472701999999997</v>
      </c>
      <c r="K45" s="8">
        <f t="shared" si="8"/>
        <v>-0.49315346359521339</v>
      </c>
    </row>
    <row r="46" spans="1:11" ht="27" customHeight="1">
      <c r="A46" s="4" t="s">
        <v>25</v>
      </c>
      <c r="B46" s="5"/>
      <c r="C46" s="6">
        <f>[1]НЛМК!C64/1000</f>
        <v>9.9440199999999996E-3</v>
      </c>
      <c r="D46" s="7">
        <f>[1]НЛМК!D64/1000</f>
        <v>3.9132229999999995E-3</v>
      </c>
      <c r="E46" s="8">
        <f t="shared" si="6"/>
        <v>1.5411329740216697</v>
      </c>
      <c r="F46" s="7">
        <f>[1]НЛМК!E64/1000</f>
        <v>3.6867959999999984E-2</v>
      </c>
      <c r="G46" s="8">
        <f t="shared" si="7"/>
        <v>-0.73028016738653279</v>
      </c>
      <c r="I46" s="7">
        <f>[1]НЛМК!J64/1000</f>
        <v>3.1697187000000002E-2</v>
      </c>
      <c r="J46" s="7">
        <f>[1]НЛМК!K64/1000</f>
        <v>0.15969906199999997</v>
      </c>
      <c r="K46" s="8">
        <f t="shared" si="8"/>
        <v>-0.80151926628097536</v>
      </c>
    </row>
    <row r="47" spans="1:11" ht="30" customHeight="1">
      <c r="A47" s="4" t="s">
        <v>40</v>
      </c>
      <c r="B47" s="5"/>
      <c r="C47" s="6">
        <f>SUM(C39:C46)</f>
        <v>2.3434903769999997</v>
      </c>
      <c r="D47" s="7">
        <f>SUM(D39:D46)</f>
        <v>2.5699865549999998</v>
      </c>
      <c r="E47" s="8">
        <f t="shared" si="6"/>
        <v>-8.8131269620591479E-2</v>
      </c>
      <c r="F47" s="7">
        <f>SUM(F39:F46)</f>
        <v>1.5238146619999999</v>
      </c>
      <c r="G47" s="8">
        <f t="shared" si="7"/>
        <v>0.53791037416858756</v>
      </c>
      <c r="I47" s="7">
        <f>SUM(I39:I46)</f>
        <v>8.4236199799999998</v>
      </c>
      <c r="J47" s="7">
        <f>SUM(J39:J46)</f>
        <v>8.4124512219999996</v>
      </c>
      <c r="K47" s="8">
        <f>I47/J47-1</f>
        <v>1.3276460933042689E-3</v>
      </c>
    </row>
    <row r="48" spans="1:11" s="9" customFormat="1" ht="16.5" customHeight="1">
      <c r="B48" s="10"/>
    </row>
    <row r="49" spans="1:11">
      <c r="A49" s="48" t="s">
        <v>2</v>
      </c>
      <c r="B49" s="48"/>
      <c r="C49" s="48"/>
      <c r="D49" s="48"/>
      <c r="E49" s="48"/>
      <c r="F49" s="48"/>
      <c r="G49" s="2"/>
    </row>
    <row r="51" spans="1:11" ht="12.75" customHeight="1">
      <c r="A51" s="42" t="s">
        <v>6</v>
      </c>
      <c r="B51" s="3"/>
      <c r="C51" s="46" t="s">
        <v>26</v>
      </c>
      <c r="D51" s="42" t="s">
        <v>27</v>
      </c>
      <c r="E51" s="42" t="s">
        <v>28</v>
      </c>
      <c r="F51" s="42" t="s">
        <v>29</v>
      </c>
      <c r="G51" s="42" t="s">
        <v>30</v>
      </c>
      <c r="I51" s="40">
        <v>2009</v>
      </c>
      <c r="J51" s="40">
        <v>2008</v>
      </c>
      <c r="K51" s="42" t="s">
        <v>0</v>
      </c>
    </row>
    <row r="52" spans="1:11" ht="18" customHeight="1">
      <c r="A52" s="43"/>
      <c r="B52" s="3"/>
      <c r="C52" s="47"/>
      <c r="D52" s="43"/>
      <c r="E52" s="43"/>
      <c r="F52" s="43"/>
      <c r="G52" s="43"/>
      <c r="I52" s="41"/>
      <c r="J52" s="41"/>
      <c r="K52" s="43"/>
    </row>
    <row r="53" spans="1:11" s="11" customFormat="1" ht="27" customHeight="1">
      <c r="A53" s="4" t="s">
        <v>46</v>
      </c>
      <c r="B53" s="5"/>
      <c r="C53" s="6">
        <f>[1]DS!C15/1000</f>
        <v>5.1725341000000001E-2</v>
      </c>
      <c r="D53" s="7">
        <f>[1]DS!D15/1000</f>
        <v>4.4732999999999995E-2</v>
      </c>
      <c r="E53" s="8">
        <f>C53/D53-1</f>
        <v>0.15631281157087629</v>
      </c>
      <c r="F53" s="7">
        <f>[1]DS!E15/1000</f>
        <v>0.110137</v>
      </c>
      <c r="G53" s="8">
        <f>C53/F53-1</f>
        <v>-0.53035454933401127</v>
      </c>
      <c r="I53" s="7">
        <f>[1]DS!J15/1000</f>
        <v>0.219112</v>
      </c>
      <c r="J53" s="7">
        <f>[1]DS!K15/1000</f>
        <v>0.50400999999999996</v>
      </c>
      <c r="K53" s="8">
        <f>I53/J53-1</f>
        <v>-0.56526259399615086</v>
      </c>
    </row>
    <row r="54" spans="1:11" ht="16.5" customHeight="1"/>
    <row r="55" spans="1:11" ht="15.75" customHeight="1">
      <c r="A55" s="13" t="s">
        <v>3</v>
      </c>
      <c r="B55" s="13"/>
      <c r="C55" s="13"/>
      <c r="D55" s="13"/>
      <c r="E55" s="13"/>
      <c r="F55" s="13"/>
      <c r="G55" s="2"/>
      <c r="I55" s="13"/>
      <c r="J55" s="13"/>
      <c r="K55" s="13"/>
    </row>
    <row r="57" spans="1:11" ht="12.75" customHeight="1">
      <c r="A57" s="42" t="s">
        <v>6</v>
      </c>
      <c r="B57" s="3"/>
      <c r="C57" s="46" t="s">
        <v>26</v>
      </c>
      <c r="D57" s="42" t="s">
        <v>27</v>
      </c>
      <c r="E57" s="42" t="s">
        <v>28</v>
      </c>
      <c r="F57" s="42" t="s">
        <v>29</v>
      </c>
      <c r="G57" s="42" t="s">
        <v>30</v>
      </c>
      <c r="I57" s="40">
        <v>2009</v>
      </c>
      <c r="J57" s="40">
        <v>2008</v>
      </c>
      <c r="K57" s="42" t="s">
        <v>0</v>
      </c>
    </row>
    <row r="58" spans="1:11" ht="18" customHeight="1">
      <c r="A58" s="43"/>
      <c r="B58" s="3"/>
      <c r="C58" s="47"/>
      <c r="D58" s="43"/>
      <c r="E58" s="43"/>
      <c r="F58" s="43"/>
      <c r="G58" s="43"/>
      <c r="I58" s="41"/>
      <c r="J58" s="41"/>
      <c r="K58" s="43"/>
    </row>
    <row r="59" spans="1:11" ht="27" customHeight="1">
      <c r="A59" s="4" t="s">
        <v>17</v>
      </c>
      <c r="B59" s="5"/>
      <c r="C59" s="6">
        <f>[1]BetaSteel!C16/1000</f>
        <v>0.1006992</v>
      </c>
      <c r="D59" s="7">
        <f>[1]BetaSteel!D16/1000</f>
        <v>0.12791520000000001</v>
      </c>
      <c r="E59" s="8">
        <f>C59/D59-1</f>
        <v>-0.21276595744680848</v>
      </c>
      <c r="F59" s="7">
        <f>[1]BetaSteel!E16/1000</f>
        <v>1.6692479999999999E-2</v>
      </c>
      <c r="G59" s="8">
        <f>C59/F59-1</f>
        <v>5.0326086956521747</v>
      </c>
      <c r="I59" s="7">
        <f>[1]BetaSteel!J16/1000</f>
        <v>0.36705312000000001</v>
      </c>
      <c r="J59" s="7">
        <f>[1]BetaSteel!K16/1000</f>
        <v>0.40842144000000002</v>
      </c>
      <c r="K59" s="8">
        <f>I59/J59-1</f>
        <v>-0.10128831630386492</v>
      </c>
    </row>
    <row r="60" spans="1:11" ht="27" customHeight="1">
      <c r="A60" s="4" t="s">
        <v>45</v>
      </c>
      <c r="B60" s="5"/>
      <c r="C60" s="6">
        <f>[1]BetaSteel!C17/1000</f>
        <v>9.7070399999999984E-3</v>
      </c>
      <c r="D60" s="7">
        <f>[1]BetaSteel!D17/1000</f>
        <v>1.3608E-2</v>
      </c>
      <c r="E60" s="8">
        <f>C60/D60-1</f>
        <v>-0.28666666666666685</v>
      </c>
      <c r="F60" s="7">
        <f>[1]BetaSteel!E17/1000</f>
        <v>0</v>
      </c>
      <c r="G60" s="8"/>
      <c r="I60" s="7">
        <f>[1]BetaSteel!J17/1000</f>
        <v>2.4222239999999999E-2</v>
      </c>
      <c r="J60" s="7">
        <f>[1]BetaSteel!K17/1000</f>
        <v>0</v>
      </c>
      <c r="K60" s="8"/>
    </row>
    <row r="61" spans="1:11" ht="27.75" customHeight="1">
      <c r="A61" s="5"/>
      <c r="B61" s="5"/>
      <c r="C61" s="14"/>
      <c r="D61" s="15"/>
      <c r="E61" s="15"/>
      <c r="F61" s="15"/>
      <c r="G61" s="16"/>
      <c r="I61" s="15"/>
      <c r="J61" s="15"/>
      <c r="K61" s="16"/>
    </row>
    <row r="62" spans="1:11">
      <c r="A62" s="48" t="s">
        <v>9</v>
      </c>
      <c r="B62" s="48"/>
      <c r="C62" s="48"/>
      <c r="D62" s="48"/>
      <c r="E62" s="48"/>
      <c r="F62" s="48"/>
      <c r="G62" s="2"/>
    </row>
    <row r="64" spans="1:11" ht="12.75" customHeight="1">
      <c r="A64" s="42" t="s">
        <v>6</v>
      </c>
      <c r="B64" s="3"/>
      <c r="C64" s="46" t="s">
        <v>26</v>
      </c>
      <c r="D64" s="42" t="s">
        <v>27</v>
      </c>
      <c r="E64" s="42" t="s">
        <v>28</v>
      </c>
      <c r="F64" s="42" t="s">
        <v>29</v>
      </c>
      <c r="G64" s="42" t="s">
        <v>30</v>
      </c>
      <c r="I64" s="40">
        <v>2009</v>
      </c>
      <c r="J64" s="40">
        <v>2008</v>
      </c>
      <c r="K64" s="42" t="s">
        <v>0</v>
      </c>
    </row>
    <row r="65" spans="1:11" ht="18" customHeight="1">
      <c r="A65" s="43"/>
      <c r="B65" s="3"/>
      <c r="C65" s="47"/>
      <c r="D65" s="43"/>
      <c r="E65" s="43"/>
      <c r="F65" s="43"/>
      <c r="G65" s="43"/>
      <c r="I65" s="41"/>
      <c r="J65" s="41"/>
      <c r="K65" s="43"/>
    </row>
    <row r="66" spans="1:11" s="11" customFormat="1" ht="27" customHeight="1">
      <c r="A66" s="4" t="s">
        <v>25</v>
      </c>
      <c r="B66" s="5"/>
      <c r="C66" s="6">
        <f>[1]ВИЗ!C18/1000</f>
        <v>3.7770129999999999E-2</v>
      </c>
      <c r="D66" s="7">
        <f>[1]ВИЗ!D18/1000</f>
        <v>3.5508539999999991E-2</v>
      </c>
      <c r="E66" s="8">
        <f>C66/D66-1</f>
        <v>6.3691438735583361E-2</v>
      </c>
      <c r="F66" s="7">
        <f>[1]ВИЗ!E18/1000</f>
        <v>4.2000000000000003E-2</v>
      </c>
      <c r="G66" s="8">
        <f>C66/F66-1</f>
        <v>-0.10071119047619059</v>
      </c>
      <c r="I66" s="7">
        <f>[1]ВИЗ!K18/1000</f>
        <v>0.10094228999999999</v>
      </c>
      <c r="J66" s="7">
        <f>[1]ВИЗ!L18/1000</f>
        <v>0.18313896000000005</v>
      </c>
      <c r="K66" s="8">
        <f>I66/J66-1</f>
        <v>-0.44882132125245244</v>
      </c>
    </row>
    <row r="67" spans="1:11" s="11" customFormat="1" ht="27" hidden="1" customHeight="1">
      <c r="A67" s="4" t="s">
        <v>1</v>
      </c>
      <c r="B67" s="5"/>
      <c r="C67" s="17">
        <f>[1]ВИЗ!C16/1000</f>
        <v>1.4882E-4</v>
      </c>
      <c r="D67" s="18">
        <f>[1]ВИЗ!D16/1000</f>
        <v>5.3099999999999996E-5</v>
      </c>
      <c r="E67" s="8">
        <f>C67/D67-1</f>
        <v>1.8026365348399249</v>
      </c>
      <c r="F67" s="18">
        <f>[1]ВИЗ!E16/1000</f>
        <v>5.1396000000000005E-4</v>
      </c>
      <c r="G67" s="8">
        <f>C67/F67-1</f>
        <v>-0.71044439255973235</v>
      </c>
      <c r="I67" s="18">
        <f>[1]ВИЗ!K16/1000</f>
        <v>7.7364000000000003E-4</v>
      </c>
      <c r="J67" s="18">
        <f>[1]ВИЗ!L16/1000</f>
        <v>7.8477099999999991E-3</v>
      </c>
      <c r="K67" s="8">
        <f>I67/J67-1</f>
        <v>-0.90141837555159399</v>
      </c>
    </row>
    <row r="69" spans="1:11">
      <c r="A69" s="48" t="s">
        <v>31</v>
      </c>
      <c r="B69" s="48"/>
      <c r="C69" s="48"/>
      <c r="D69" s="48"/>
      <c r="E69" s="48"/>
      <c r="F69" s="48"/>
    </row>
    <row r="70" spans="1:11">
      <c r="A70" s="19"/>
    </row>
    <row r="71" spans="1:11" ht="12.75" customHeight="1">
      <c r="A71" s="42" t="s">
        <v>6</v>
      </c>
      <c r="B71" s="3"/>
      <c r="C71" s="46" t="s">
        <v>26</v>
      </c>
      <c r="D71" s="42" t="s">
        <v>27</v>
      </c>
      <c r="E71" s="42" t="s">
        <v>28</v>
      </c>
      <c r="F71" s="42" t="s">
        <v>29</v>
      </c>
      <c r="G71" s="42" t="s">
        <v>30</v>
      </c>
      <c r="I71" s="40">
        <v>2009</v>
      </c>
      <c r="J71" s="40">
        <v>2008</v>
      </c>
      <c r="K71" s="42" t="s">
        <v>0</v>
      </c>
    </row>
    <row r="72" spans="1:11" ht="18" customHeight="1">
      <c r="A72" s="43"/>
      <c r="B72" s="3"/>
      <c r="C72" s="47"/>
      <c r="D72" s="43"/>
      <c r="E72" s="43"/>
      <c r="F72" s="43"/>
      <c r="G72" s="43"/>
      <c r="I72" s="41"/>
      <c r="J72" s="41"/>
      <c r="K72" s="43"/>
    </row>
    <row r="73" spans="1:11" s="11" customFormat="1" ht="27" customHeight="1">
      <c r="A73" s="4" t="s">
        <v>32</v>
      </c>
      <c r="B73" s="5"/>
      <c r="C73" s="6">
        <f>[1]СГОК!C20/1000</f>
        <v>2.9409999999999998</v>
      </c>
      <c r="D73" s="20">
        <f>[1]СГОК!D20/1000</f>
        <v>2.927</v>
      </c>
      <c r="E73" s="8">
        <f>C73/D73-1</f>
        <v>4.7830543218312371E-3</v>
      </c>
      <c r="F73" s="20">
        <f>[1]СГОК!E20/1000</f>
        <v>1.833</v>
      </c>
      <c r="G73" s="8">
        <f>C73/F73-1</f>
        <v>0.60447354064375336</v>
      </c>
      <c r="I73" s="20">
        <f>[1]СГОК!J20/1000</f>
        <v>11.875</v>
      </c>
      <c r="J73" s="20">
        <f>[1]СГОК!K20/1000</f>
        <v>10.592000000000001</v>
      </c>
      <c r="K73" s="8">
        <f>I73/J73-1</f>
        <v>0.12112915407854974</v>
      </c>
    </row>
    <row r="74" spans="1:11" s="11" customFormat="1" ht="27" customHeight="1">
      <c r="A74" s="4" t="s">
        <v>33</v>
      </c>
      <c r="B74" s="5"/>
      <c r="C74" s="6">
        <f>[1]СГОК!C17/1000</f>
        <v>0.51</v>
      </c>
      <c r="D74" s="20">
        <f>[1]СГОК!D17/1000</f>
        <v>0.54500000000000004</v>
      </c>
      <c r="E74" s="8">
        <f>C74/D74-1</f>
        <v>-6.4220183486238591E-2</v>
      </c>
      <c r="F74" s="20">
        <f>[1]СГОК!E17/1000</f>
        <v>0.14699999999999999</v>
      </c>
      <c r="G74" s="8">
        <f>C74/F74-1</f>
        <v>2.4693877551020411</v>
      </c>
      <c r="I74" s="20">
        <f>[1]СГОК!J17/1000</f>
        <v>1.996</v>
      </c>
      <c r="J74" s="20">
        <f>[1]СГОК!K17/1000</f>
        <v>1.2986</v>
      </c>
      <c r="K74" s="8">
        <f>I74/J74-1</f>
        <v>0.53703988911135081</v>
      </c>
    </row>
    <row r="76" spans="1:11">
      <c r="A76" s="48" t="s">
        <v>34</v>
      </c>
      <c r="B76" s="48"/>
      <c r="C76" s="48"/>
      <c r="D76" s="48"/>
      <c r="E76" s="48"/>
      <c r="F76" s="48"/>
      <c r="G76" s="2"/>
    </row>
    <row r="78" spans="1:11" ht="12.75" customHeight="1">
      <c r="A78" s="42" t="s">
        <v>6</v>
      </c>
      <c r="B78" s="3"/>
      <c r="C78" s="46" t="s">
        <v>26</v>
      </c>
      <c r="D78" s="42" t="s">
        <v>27</v>
      </c>
      <c r="E78" s="42" t="s">
        <v>28</v>
      </c>
      <c r="F78" s="42" t="s">
        <v>29</v>
      </c>
      <c r="G78" s="42" t="s">
        <v>30</v>
      </c>
      <c r="I78" s="40">
        <v>2009</v>
      </c>
      <c r="J78" s="40">
        <v>2008</v>
      </c>
      <c r="K78" s="42" t="s">
        <v>0</v>
      </c>
    </row>
    <row r="79" spans="1:11" ht="18" customHeight="1">
      <c r="A79" s="43"/>
      <c r="B79" s="3"/>
      <c r="C79" s="47"/>
      <c r="D79" s="43"/>
      <c r="E79" s="43"/>
      <c r="F79" s="43"/>
      <c r="G79" s="43"/>
      <c r="I79" s="41"/>
      <c r="J79" s="41"/>
      <c r="K79" s="43"/>
    </row>
    <row r="80" spans="1:11" ht="27" customHeight="1">
      <c r="A80" s="4" t="s">
        <v>35</v>
      </c>
      <c r="B80" s="5"/>
      <c r="C80" s="6">
        <f>'[1]АК квартал'!C15/1000</f>
        <v>0.78528125000000004</v>
      </c>
      <c r="D80" s="7">
        <f>'[1]АК квартал'!D15/1000</f>
        <v>0.87679008000000025</v>
      </c>
      <c r="E80" s="8">
        <f>C80/D80-1</f>
        <v>-0.10436800334237384</v>
      </c>
      <c r="F80" s="7">
        <f>'[1]АК квартал'!E15/1000</f>
        <v>0.55133709900000039</v>
      </c>
      <c r="G80" s="8">
        <f>C80/F80-1</f>
        <v>0.42432143859776694</v>
      </c>
      <c r="I80" s="7">
        <f>'[1]АК квартал'!J15/1000</f>
        <v>3.0430279499999981</v>
      </c>
      <c r="J80" s="7">
        <f>'[1]АК квартал'!K15/1000</f>
        <v>3.249447962000001</v>
      </c>
      <c r="K80" s="8">
        <f>I80/J80-1</f>
        <v>-6.3524640004683608E-2</v>
      </c>
    </row>
    <row r="81" spans="1:11">
      <c r="A81" s="21"/>
      <c r="B81" s="3"/>
      <c r="C81" s="22"/>
      <c r="D81" s="22"/>
      <c r="E81" s="22"/>
      <c r="F81" s="22"/>
      <c r="G81" s="22"/>
      <c r="I81" s="22"/>
      <c r="J81" s="22"/>
      <c r="K81" s="22"/>
    </row>
    <row r="82" spans="1:11">
      <c r="A82" s="48" t="s">
        <v>36</v>
      </c>
      <c r="B82" s="48"/>
      <c r="C82" s="48"/>
      <c r="D82" s="48"/>
      <c r="E82" s="48"/>
      <c r="F82" s="48"/>
      <c r="G82" s="2"/>
    </row>
    <row r="84" spans="1:11" ht="12.75" customHeight="1">
      <c r="A84" s="42" t="s">
        <v>6</v>
      </c>
      <c r="B84" s="3"/>
      <c r="C84" s="46" t="s">
        <v>26</v>
      </c>
      <c r="D84" s="42" t="s">
        <v>27</v>
      </c>
      <c r="E84" s="42" t="s">
        <v>28</v>
      </c>
      <c r="F84" s="42" t="s">
        <v>29</v>
      </c>
      <c r="G84" s="42" t="s">
        <v>30</v>
      </c>
      <c r="I84" s="40">
        <v>2009</v>
      </c>
      <c r="J84" s="40">
        <v>2008</v>
      </c>
      <c r="K84" s="42" t="s">
        <v>0</v>
      </c>
    </row>
    <row r="85" spans="1:11" ht="18" customHeight="1">
      <c r="A85" s="43"/>
      <c r="B85" s="3"/>
      <c r="C85" s="47"/>
      <c r="D85" s="43"/>
      <c r="E85" s="43"/>
      <c r="F85" s="43"/>
      <c r="G85" s="43"/>
      <c r="I85" s="41"/>
      <c r="J85" s="41"/>
      <c r="K85" s="43"/>
    </row>
    <row r="86" spans="1:11" ht="27" customHeight="1">
      <c r="A86" s="4" t="s">
        <v>13</v>
      </c>
      <c r="B86" s="5"/>
      <c r="C86" s="6">
        <f>'[1]Макси-Групп квартал'!C19/1000</f>
        <v>6.6975611000000004E-2</v>
      </c>
      <c r="D86" s="7">
        <f>'[1]Макси-Групп квартал'!D19/1000</f>
        <v>6.9492164000000009E-2</v>
      </c>
      <c r="E86" s="8">
        <f>C86/D86-1</f>
        <v>-3.6213478688043255E-2</v>
      </c>
      <c r="F86" s="7">
        <f>'[1]Макси-Групп квартал'!H19/1000</f>
        <v>7.6963340000000005E-2</v>
      </c>
      <c r="G86" s="8">
        <f>C86/F86-1</f>
        <v>-0.12977255145111943</v>
      </c>
      <c r="I86" s="7">
        <f>'[1]Макси-Групп квартал'!L19/1000</f>
        <v>0.23954565300000003</v>
      </c>
      <c r="J86" s="7">
        <f>'[1]Макси-Групп квартал'!M19/1000</f>
        <v>0.54124861499999999</v>
      </c>
      <c r="K86" s="8">
        <f>I86/J86-1</f>
        <v>-0.5574202938145163</v>
      </c>
    </row>
    <row r="87" spans="1:11" ht="27" customHeight="1">
      <c r="A87" s="4" t="s">
        <v>37</v>
      </c>
      <c r="B87" s="5"/>
      <c r="C87" s="6">
        <f>'[1]Макси-Групп квартал'!C22/1000</f>
        <v>0.17871605000000002</v>
      </c>
      <c r="D87" s="7">
        <f>'[1]Макси-Групп квартал'!D22/1000</f>
        <v>0.28770627399999993</v>
      </c>
      <c r="E87" s="8">
        <f>C87/D87-1</f>
        <v>-0.37882463418229084</v>
      </c>
      <c r="F87" s="7">
        <f>'[1]Макси-Групп квартал'!H22/1000</f>
        <v>0.19944623600000003</v>
      </c>
      <c r="G87" s="8">
        <f>C87/F87-1</f>
        <v>-0.10393871760006546</v>
      </c>
      <c r="I87" s="7">
        <f>'[1]Макси-Групп квартал'!L22/1000</f>
        <v>0.90236667199999965</v>
      </c>
      <c r="J87" s="7">
        <f>'[1]Макси-Групп квартал'!M22/1000</f>
        <v>0.976836759</v>
      </c>
      <c r="K87" s="8">
        <f>I87/J87-1</f>
        <v>-7.6235958888603128E-2</v>
      </c>
    </row>
    <row r="88" spans="1:11" ht="27" customHeight="1">
      <c r="A88" s="4" t="s">
        <v>38</v>
      </c>
      <c r="B88" s="5"/>
      <c r="C88" s="6">
        <f>'[1]Макси-Групп квартал'!C24/1000</f>
        <v>4.8739757000000002E-2</v>
      </c>
      <c r="D88" s="7">
        <f>'[1]Макси-Групп квартал'!D24/1000</f>
        <v>7.8282185000000018E-2</v>
      </c>
      <c r="E88" s="8">
        <f>C88/D88-1</f>
        <v>-0.37738379428218582</v>
      </c>
      <c r="F88" s="7">
        <f>'[1]Макси-Групп квартал'!H24/1000</f>
        <v>4.7059669999999998E-2</v>
      </c>
      <c r="G88" s="8">
        <f>C88/F88-1</f>
        <v>3.5701206574546784E-2</v>
      </c>
      <c r="I88" s="7">
        <f>'[1]Макси-Групп квартал'!L24/1000</f>
        <v>0.21723072899999998</v>
      </c>
      <c r="J88" s="7">
        <f>'[1]Макси-Групп квартал'!M24/1000</f>
        <v>0.204040679</v>
      </c>
      <c r="K88" s="8">
        <f>I88/J88-1</f>
        <v>6.4644217342562316E-2</v>
      </c>
    </row>
    <row r="89" spans="1:11" ht="27" customHeight="1">
      <c r="A89" s="4" t="s">
        <v>15</v>
      </c>
      <c r="B89" s="5"/>
      <c r="C89" s="6">
        <f>'[1]Макси-Групп квартал'!C26/1000</f>
        <v>4.333926078E-2</v>
      </c>
      <c r="D89" s="7">
        <f>'[1]Макси-Групп квартал'!D26/1000</f>
        <v>5.8017967764999963E-2</v>
      </c>
      <c r="E89" s="8">
        <f>C89/D89-1</f>
        <v>-0.25300277742329114</v>
      </c>
      <c r="F89" s="7">
        <f>'[1]Макси-Групп квартал'!H26/1000</f>
        <v>3.2259322700000002E-2</v>
      </c>
      <c r="G89" s="8">
        <f>C89/F89-1</f>
        <v>0.34346468408650122</v>
      </c>
      <c r="I89" s="7">
        <f>'[1]Макси-Групп квартал'!L26/1000</f>
        <v>0.18666582567552628</v>
      </c>
      <c r="J89" s="7">
        <f>'[1]Макси-Групп квартал'!M26/1000</f>
        <v>0.14527843859</v>
      </c>
      <c r="K89" s="8">
        <f>I89/J89-1</f>
        <v>0.2848832041919751</v>
      </c>
    </row>
    <row r="90" spans="1:11" ht="30.75" customHeight="1">
      <c r="A90" s="4" t="s">
        <v>39</v>
      </c>
      <c r="B90" s="5"/>
      <c r="C90" s="6">
        <f>'[1]Макси-Групп квартал'!C30/1000</f>
        <v>0.61017119035110001</v>
      </c>
      <c r="D90" s="7">
        <f>'[1]Макси-Групп квартал'!D30/1000</f>
        <v>0.89880833599999999</v>
      </c>
      <c r="E90" s="8">
        <f>C90/D90-1</f>
        <v>-0.321133142726994</v>
      </c>
      <c r="F90" s="7">
        <f>'[1]Макси-Групп квартал'!H30/1000</f>
        <v>0.49736543799999994</v>
      </c>
      <c r="G90" s="8">
        <f>C90/F90-1</f>
        <v>0.22680657667873594</v>
      </c>
      <c r="I90" s="7">
        <f>'[1]Макси-Групп квартал'!L30/1000</f>
        <v>2.4461099464881029</v>
      </c>
      <c r="J90" s="7">
        <f>'[1]Макси-Групп квартал'!M30/1000</f>
        <v>2.7033577043999997</v>
      </c>
      <c r="K90" s="8">
        <f>I90/J90-1</f>
        <v>-9.515860867882886E-2</v>
      </c>
    </row>
    <row r="91" spans="1:11">
      <c r="A91" s="21"/>
      <c r="B91" s="3"/>
      <c r="C91" s="22"/>
      <c r="D91" s="23"/>
      <c r="E91" s="23"/>
      <c r="F91" s="22"/>
      <c r="G91" s="16"/>
      <c r="I91" s="23"/>
      <c r="J91" s="22"/>
      <c r="K91" s="16"/>
    </row>
    <row r="92" spans="1:11">
      <c r="A92" s="48" t="s">
        <v>5</v>
      </c>
      <c r="B92" s="48"/>
      <c r="C92" s="48"/>
      <c r="D92" s="48"/>
      <c r="E92" s="48"/>
      <c r="F92" s="48"/>
      <c r="G92" s="2"/>
    </row>
    <row r="94" spans="1:11" ht="12.75" customHeight="1">
      <c r="A94" s="42" t="s">
        <v>6</v>
      </c>
      <c r="B94" s="3"/>
      <c r="C94" s="46" t="s">
        <v>26</v>
      </c>
      <c r="D94" s="42" t="s">
        <v>27</v>
      </c>
      <c r="E94" s="42" t="s">
        <v>28</v>
      </c>
      <c r="F94" s="42" t="s">
        <v>29</v>
      </c>
      <c r="G94" s="42" t="s">
        <v>30</v>
      </c>
      <c r="I94" s="40">
        <v>2009</v>
      </c>
      <c r="J94" s="40">
        <v>2008</v>
      </c>
      <c r="K94" s="42" t="s">
        <v>0</v>
      </c>
    </row>
    <row r="95" spans="1:11" ht="18" customHeight="1">
      <c r="A95" s="43"/>
      <c r="B95" s="3"/>
      <c r="C95" s="47"/>
      <c r="D95" s="43"/>
      <c r="E95" s="43"/>
      <c r="F95" s="43"/>
      <c r="G95" s="43"/>
      <c r="I95" s="41"/>
      <c r="J95" s="41"/>
      <c r="K95" s="43"/>
    </row>
    <row r="96" spans="1:11" ht="27" customHeight="1">
      <c r="A96" s="4" t="s">
        <v>22</v>
      </c>
      <c r="B96" s="5"/>
      <c r="C96" s="6">
        <f>[1]свод!K273/1000</f>
        <v>0.23316706500000001</v>
      </c>
      <c r="D96" s="7">
        <f>[1]свод!J273/1000</f>
        <v>0.22135234499999998</v>
      </c>
      <c r="E96" s="8">
        <f t="shared" ref="E96:E102" si="9">C96/D96-1</f>
        <v>5.3375174317670027E-2</v>
      </c>
      <c r="F96" s="7">
        <f>[1]свод!F273/1000</f>
        <v>4.8404790000000017E-2</v>
      </c>
      <c r="G96" s="8">
        <f>C96/F96-1</f>
        <v>3.8170246167786273</v>
      </c>
      <c r="I96" s="7">
        <f>[1]свод!L273/1000</f>
        <v>0.55923931000000004</v>
      </c>
      <c r="J96" s="7">
        <f>[1]свод!G273/1000</f>
        <v>0.61637502300000002</v>
      </c>
      <c r="K96" s="8">
        <f>I96/J96-1</f>
        <v>-9.2696346977057753E-2</v>
      </c>
    </row>
    <row r="97" spans="1:11" ht="27" customHeight="1">
      <c r="A97" s="4" t="s">
        <v>45</v>
      </c>
      <c r="B97" s="5"/>
      <c r="C97" s="6">
        <f>[1]свод!K274/1000</f>
        <v>0.91220902300000006</v>
      </c>
      <c r="D97" s="7">
        <f>[1]свод!J274/1000</f>
        <v>1.0626578099999997</v>
      </c>
      <c r="E97" s="8">
        <f t="shared" si="9"/>
        <v>-0.14157783021422454</v>
      </c>
      <c r="F97" s="7">
        <f>[1]свод!F274/1000</f>
        <v>0.76386706999999965</v>
      </c>
      <c r="G97" s="8">
        <f t="shared" ref="G97:G102" si="10">C97/F97-1</f>
        <v>0.1941986489874481</v>
      </c>
      <c r="I97" s="7">
        <f>[1]свод!L274/1000</f>
        <v>3.4433730929999995</v>
      </c>
      <c r="J97" s="7">
        <f>[1]свод!G274/1000</f>
        <v>3.1079762999999994</v>
      </c>
      <c r="K97" s="8">
        <f t="shared" ref="K97:K102" si="11">I97/J97-1</f>
        <v>0.10791484896458203</v>
      </c>
    </row>
    <row r="98" spans="1:11" ht="27" customHeight="1">
      <c r="A98" s="4" t="s">
        <v>12</v>
      </c>
      <c r="B98" s="5"/>
      <c r="C98" s="6">
        <f>[1]свод!K275/1000</f>
        <v>1.261678208</v>
      </c>
      <c r="D98" s="7">
        <f>[1]свод!J275/1000</f>
        <v>1.4088788849999998</v>
      </c>
      <c r="E98" s="8">
        <f t="shared" si="9"/>
        <v>-0.10448071765941747</v>
      </c>
      <c r="F98" s="7">
        <f>[1]свод!F275/1000</f>
        <v>0.75990463100000016</v>
      </c>
      <c r="G98" s="8">
        <f t="shared" si="10"/>
        <v>0.66031125029424875</v>
      </c>
      <c r="I98" s="7">
        <f>[1]свод!L275/1000</f>
        <v>4.9221646110000004</v>
      </c>
      <c r="J98" s="7">
        <f>[1]свод!G275/1000</f>
        <v>4.7694690499999997</v>
      </c>
      <c r="K98" s="8">
        <f t="shared" si="11"/>
        <v>3.2015211630317841E-2</v>
      </c>
    </row>
    <row r="99" spans="1:11" ht="27" customHeight="1">
      <c r="A99" s="4" t="s">
        <v>13</v>
      </c>
      <c r="B99" s="5"/>
      <c r="C99" s="6">
        <f>[1]свод!K282/1000</f>
        <v>8.2431213000000003E-2</v>
      </c>
      <c r="D99" s="7">
        <f>[1]свод!J282/1000</f>
        <v>6.0309894999999995E-2</v>
      </c>
      <c r="E99" s="8">
        <f t="shared" si="9"/>
        <v>0.36679417200112874</v>
      </c>
      <c r="F99" s="7">
        <f>[1]свод!F282/1000</f>
        <v>0.10989071000000002</v>
      </c>
      <c r="G99" s="8">
        <f t="shared" si="10"/>
        <v>-0.2498800581050028</v>
      </c>
      <c r="I99" s="7">
        <f>[1]свод!L282/1000</f>
        <v>0.27139239000000004</v>
      </c>
      <c r="J99" s="7">
        <f>[1]свод!G282/1000</f>
        <v>0.54081554499999995</v>
      </c>
      <c r="K99" s="8">
        <f t="shared" si="11"/>
        <v>-0.49817938387847183</v>
      </c>
    </row>
    <row r="100" spans="1:11" ht="27" customHeight="1">
      <c r="A100" s="4" t="s">
        <v>14</v>
      </c>
      <c r="B100" s="5"/>
      <c r="C100" s="6">
        <f>[1]свод!K283/1000</f>
        <v>0.270758846</v>
      </c>
      <c r="D100" s="7">
        <f>[1]свод!J283/1000</f>
        <v>0.3642398819999999</v>
      </c>
      <c r="E100" s="8">
        <f t="shared" si="9"/>
        <v>-0.25664689843052368</v>
      </c>
      <c r="F100" s="7">
        <f>[1]свод!F283/1000</f>
        <v>0.16810997400000002</v>
      </c>
      <c r="G100" s="8">
        <f t="shared" si="10"/>
        <v>0.61060548376504986</v>
      </c>
      <c r="I100" s="7">
        <f>[1]свод!L283/1000</f>
        <v>1.2279955389999977</v>
      </c>
      <c r="J100" s="7">
        <f>[1]свод!G283/1000</f>
        <v>1.08974693</v>
      </c>
      <c r="K100" s="8">
        <f t="shared" si="11"/>
        <v>0.12686304057768494</v>
      </c>
    </row>
    <row r="101" spans="1:11" ht="27" customHeight="1">
      <c r="A101" s="4" t="s">
        <v>15</v>
      </c>
      <c r="B101" s="5"/>
      <c r="C101" s="6">
        <f>[1]свод!K284/1000</f>
        <v>4.333926078E-2</v>
      </c>
      <c r="D101" s="7">
        <f>[1]свод!J284/1000</f>
        <v>5.8017967764999963E-2</v>
      </c>
      <c r="E101" s="8">
        <f t="shared" si="9"/>
        <v>-0.25300277742329114</v>
      </c>
      <c r="F101" s="7">
        <f>[1]свод!F284/1000</f>
        <v>3.2259322700000002E-2</v>
      </c>
      <c r="G101" s="8">
        <f t="shared" si="10"/>
        <v>0.34346468408650122</v>
      </c>
      <c r="I101" s="7">
        <f>[1]свод!L284/1000</f>
        <v>0.18708347567552633</v>
      </c>
      <c r="J101" s="7">
        <f>[1]свод!G284/1000</f>
        <v>0.14527843859</v>
      </c>
      <c r="K101" s="8">
        <f t="shared" si="11"/>
        <v>0.28775802859161437</v>
      </c>
    </row>
    <row r="102" spans="1:11" ht="27" customHeight="1">
      <c r="A102" s="4" t="s">
        <v>40</v>
      </c>
      <c r="B102" s="5"/>
      <c r="C102" s="6">
        <f>SUM(C96:C101)</f>
        <v>2.80358361578</v>
      </c>
      <c r="D102" s="7">
        <f>SUM(D96:D101)</f>
        <v>3.1754567847649993</v>
      </c>
      <c r="E102" s="8">
        <f t="shared" si="9"/>
        <v>-0.11710855923757113</v>
      </c>
      <c r="F102" s="7">
        <f>SUM(F96:F101)</f>
        <v>1.8824364976999999</v>
      </c>
      <c r="G102" s="8">
        <f t="shared" si="10"/>
        <v>0.4893376850722333</v>
      </c>
      <c r="I102" s="7">
        <f>SUM(I96:I101)</f>
        <v>10.611248418675526</v>
      </c>
      <c r="J102" s="7">
        <f>SUM(J96:J101)</f>
        <v>10.269661286589997</v>
      </c>
      <c r="K102" s="8">
        <f t="shared" si="11"/>
        <v>3.3261771985758637E-2</v>
      </c>
    </row>
    <row r="103" spans="1:11" ht="17.25" customHeight="1">
      <c r="A103" s="50"/>
      <c r="B103" s="50"/>
      <c r="C103" s="50"/>
      <c r="D103" s="50"/>
      <c r="E103" s="50"/>
      <c r="F103" s="50"/>
      <c r="G103" s="24"/>
    </row>
    <row r="104" spans="1:11" ht="15" customHeight="1">
      <c r="A104" s="25" t="s">
        <v>41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.75">
      <c r="A105" s="25" t="s">
        <v>42</v>
      </c>
      <c r="B105" s="26"/>
      <c r="C105" s="26"/>
      <c r="D105" s="26"/>
      <c r="E105" s="26"/>
      <c r="F105" s="26"/>
      <c r="G105" s="26"/>
    </row>
    <row r="106" spans="1:11" ht="15.75">
      <c r="A106" s="25" t="s">
        <v>43</v>
      </c>
      <c r="B106" s="27"/>
      <c r="C106" s="28"/>
      <c r="D106" s="28"/>
      <c r="E106" s="28"/>
      <c r="F106" s="28"/>
      <c r="G106" s="28"/>
    </row>
    <row r="107" spans="1:11" ht="15.75" customHeight="1">
      <c r="A107" s="25" t="s">
        <v>48</v>
      </c>
      <c r="B107" s="27"/>
      <c r="C107" s="28"/>
      <c r="D107" s="28"/>
      <c r="E107" s="28"/>
      <c r="F107" s="28"/>
      <c r="G107" s="28"/>
    </row>
    <row r="108" spans="1:11" ht="15.75">
      <c r="A108" s="25" t="s">
        <v>49</v>
      </c>
      <c r="B108" s="27"/>
      <c r="C108" s="28"/>
      <c r="D108" s="28"/>
      <c r="E108" s="28"/>
      <c r="F108" s="28"/>
      <c r="G108" s="28"/>
    </row>
  </sheetData>
  <mergeCells count="103">
    <mergeCell ref="A69:F69"/>
    <mergeCell ref="K94:K95"/>
    <mergeCell ref="A103:F103"/>
    <mergeCell ref="K84:K85"/>
    <mergeCell ref="A92:F92"/>
    <mergeCell ref="A94:A95"/>
    <mergeCell ref="C94:C95"/>
    <mergeCell ref="D94:D95"/>
    <mergeCell ref="E94:E95"/>
    <mergeCell ref="F94:F95"/>
    <mergeCell ref="G94:G95"/>
    <mergeCell ref="I94:I95"/>
    <mergeCell ref="J94:J95"/>
    <mergeCell ref="K78:K79"/>
    <mergeCell ref="A82:F82"/>
    <mergeCell ref="A84:A85"/>
    <mergeCell ref="C84:C85"/>
    <mergeCell ref="D84:D85"/>
    <mergeCell ref="E84:E85"/>
    <mergeCell ref="F84:F85"/>
    <mergeCell ref="G84:G85"/>
    <mergeCell ref="I84:I85"/>
    <mergeCell ref="J84:J85"/>
    <mergeCell ref="K71:K72"/>
    <mergeCell ref="A76:F76"/>
    <mergeCell ref="A78:A79"/>
    <mergeCell ref="C78:C79"/>
    <mergeCell ref="D78:D79"/>
    <mergeCell ref="E78:E79"/>
    <mergeCell ref="F78:F79"/>
    <mergeCell ref="G78:G79"/>
    <mergeCell ref="I78:I79"/>
    <mergeCell ref="J78:J79"/>
    <mergeCell ref="J64:J65"/>
    <mergeCell ref="K64:K65"/>
    <mergeCell ref="A71:A72"/>
    <mergeCell ref="C71:C72"/>
    <mergeCell ref="D71:D72"/>
    <mergeCell ref="E71:E72"/>
    <mergeCell ref="F71:F72"/>
    <mergeCell ref="G71:G72"/>
    <mergeCell ref="I71:I72"/>
    <mergeCell ref="J71:J72"/>
    <mergeCell ref="J57:J58"/>
    <mergeCell ref="K57:K58"/>
    <mergeCell ref="A62:F62"/>
    <mergeCell ref="A64:A65"/>
    <mergeCell ref="C64:C65"/>
    <mergeCell ref="D64:D65"/>
    <mergeCell ref="E64:E65"/>
    <mergeCell ref="F64:F65"/>
    <mergeCell ref="G64:G65"/>
    <mergeCell ref="I64:I65"/>
    <mergeCell ref="I51:I52"/>
    <mergeCell ref="J51:J52"/>
    <mergeCell ref="K51:K52"/>
    <mergeCell ref="I57:I58"/>
    <mergeCell ref="A57:A58"/>
    <mergeCell ref="C57:C58"/>
    <mergeCell ref="D57:D58"/>
    <mergeCell ref="E57:E58"/>
    <mergeCell ref="F57:F58"/>
    <mergeCell ref="G57:G58"/>
    <mergeCell ref="I37:I38"/>
    <mergeCell ref="J37:J38"/>
    <mergeCell ref="K37:K38"/>
    <mergeCell ref="A49:F49"/>
    <mergeCell ref="A51:A52"/>
    <mergeCell ref="C51:C52"/>
    <mergeCell ref="D51:D52"/>
    <mergeCell ref="E51:E52"/>
    <mergeCell ref="F51:F52"/>
    <mergeCell ref="G51:G52"/>
    <mergeCell ref="G7:G8"/>
    <mergeCell ref="A3:F3"/>
    <mergeCell ref="A33:F33"/>
    <mergeCell ref="A35:F35"/>
    <mergeCell ref="A37:A38"/>
    <mergeCell ref="C37:C38"/>
    <mergeCell ref="D37:D38"/>
    <mergeCell ref="E37:E38"/>
    <mergeCell ref="F37:F38"/>
    <mergeCell ref="G37:G38"/>
    <mergeCell ref="D21:D22"/>
    <mergeCell ref="E21:E22"/>
    <mergeCell ref="F21:F22"/>
    <mergeCell ref="G21:G22"/>
    <mergeCell ref="A5:F5"/>
    <mergeCell ref="A7:A8"/>
    <mergeCell ref="C7:C8"/>
    <mergeCell ref="D7:D8"/>
    <mergeCell ref="E7:E8"/>
    <mergeCell ref="F7:F8"/>
    <mergeCell ref="I21:I22"/>
    <mergeCell ref="J21:J22"/>
    <mergeCell ref="K21:K22"/>
    <mergeCell ref="A1:K1"/>
    <mergeCell ref="I7:I8"/>
    <mergeCell ref="J7:J8"/>
    <mergeCell ref="K7:K8"/>
    <mergeCell ref="A19:F19"/>
    <mergeCell ref="A21:A22"/>
    <mergeCell ref="C21:C22"/>
  </mergeCells>
  <pageMargins left="0.35433070866141736" right="0.27559055118110237" top="0.51181102362204722" bottom="0.27559055118110237" header="0.59055118110236227" footer="0.51181102362204722"/>
  <pageSetup paperSize="9" scale="69" fitToHeight="2" orientation="portrait" r:id="rId1"/>
  <headerFooter alignWithMargins="0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Sales and production data</vt:lpstr>
      <vt:lpstr>'Sales and production data'!Область_печати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Тахиев Сергей Александрович</dc:creator>
  <cp:lastModifiedBy>kulikova_ms</cp:lastModifiedBy>
  <cp:lastPrinted>2010-01-21T06:02:16Z</cp:lastPrinted>
  <dcterms:created xsi:type="dcterms:W3CDTF">2010-01-20T15:23:48Z</dcterms:created>
  <dcterms:modified xsi:type="dcterms:W3CDTF">2010-09-30T08:19:55Z</dcterms:modified>
</cp:coreProperties>
</file>