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_Q2\01_Trading_Update\04_InProgres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2" i="1" l="1"/>
  <c r="AA101" i="1"/>
  <c r="W178" i="1"/>
  <c r="X178" i="1"/>
  <c r="Y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X175" i="1"/>
  <c r="U175" i="1"/>
  <c r="T175" i="1"/>
  <c r="Q175" i="1"/>
  <c r="P175" i="1"/>
  <c r="M175" i="1"/>
  <c r="L175" i="1"/>
  <c r="I175" i="1"/>
  <c r="H175" i="1"/>
  <c r="E175" i="1"/>
  <c r="D175" i="1"/>
  <c r="W175" i="1"/>
  <c r="V175" i="1"/>
  <c r="S175" i="1"/>
  <c r="R175" i="1"/>
  <c r="O175" i="1"/>
  <c r="N175" i="1"/>
  <c r="K175" i="1"/>
  <c r="J175" i="1"/>
  <c r="G175" i="1"/>
  <c r="F175" i="1"/>
  <c r="AB174" i="1"/>
  <c r="AA174" i="1"/>
  <c r="D174" i="1"/>
  <c r="U171" i="1"/>
  <c r="L171" i="1"/>
  <c r="E171" i="1"/>
  <c r="X171" i="1"/>
  <c r="W171" i="1"/>
  <c r="V171" i="1"/>
  <c r="T171" i="1"/>
  <c r="S171" i="1"/>
  <c r="R171" i="1"/>
  <c r="Q171" i="1"/>
  <c r="P171" i="1"/>
  <c r="O171" i="1"/>
  <c r="N171" i="1"/>
  <c r="M171" i="1"/>
  <c r="K171" i="1"/>
  <c r="J171" i="1"/>
  <c r="I171" i="1"/>
  <c r="H171" i="1"/>
  <c r="G171" i="1"/>
  <c r="F171" i="1"/>
  <c r="D171" i="1"/>
  <c r="AB162" i="1"/>
  <c r="AA162" i="1"/>
  <c r="X159" i="1"/>
  <c r="H159" i="1"/>
  <c r="Q159" i="1"/>
  <c r="P159" i="1"/>
  <c r="I159" i="1"/>
  <c r="W159" i="1"/>
  <c r="V159" i="1"/>
  <c r="T159" i="1"/>
  <c r="S159" i="1"/>
  <c r="R159" i="1"/>
  <c r="O159" i="1"/>
  <c r="N159" i="1"/>
  <c r="L159" i="1"/>
  <c r="K159" i="1"/>
  <c r="J159" i="1"/>
  <c r="G159" i="1"/>
  <c r="F159" i="1"/>
  <c r="D159" i="1"/>
  <c r="AB152" i="1"/>
  <c r="AA152" i="1"/>
  <c r="D15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B140" i="1"/>
  <c r="AA140" i="1"/>
  <c r="P131" i="1"/>
  <c r="X128" i="1"/>
  <c r="X131" i="1" s="1"/>
  <c r="H128" i="1"/>
  <c r="H131" i="1" s="1"/>
  <c r="W128" i="1"/>
  <c r="W131" i="1" s="1"/>
  <c r="V128" i="1"/>
  <c r="V131" i="1" s="1"/>
  <c r="U128" i="1"/>
  <c r="U131" i="1" s="1"/>
  <c r="T128" i="1"/>
  <c r="S128" i="1"/>
  <c r="S131" i="1" s="1"/>
  <c r="R128" i="1"/>
  <c r="R131" i="1" s="1"/>
  <c r="Q128" i="1"/>
  <c r="Q131" i="1" s="1"/>
  <c r="P128" i="1"/>
  <c r="O128" i="1"/>
  <c r="O131" i="1" s="1"/>
  <c r="N128" i="1"/>
  <c r="N131" i="1" s="1"/>
  <c r="M128" i="1"/>
  <c r="M131" i="1" s="1"/>
  <c r="L128" i="1"/>
  <c r="K128" i="1"/>
  <c r="K131" i="1" s="1"/>
  <c r="J128" i="1"/>
  <c r="J131" i="1" s="1"/>
  <c r="I128" i="1"/>
  <c r="I131" i="1" s="1"/>
  <c r="G128" i="1"/>
  <c r="G131" i="1" s="1"/>
  <c r="F128" i="1"/>
  <c r="F131" i="1" s="1"/>
  <c r="E128" i="1"/>
  <c r="E131" i="1" s="1"/>
  <c r="D128" i="1"/>
  <c r="AB124" i="1"/>
  <c r="AA124" i="1"/>
  <c r="AB119" i="1"/>
  <c r="AA119" i="1"/>
  <c r="AB112" i="1"/>
  <c r="AA112" i="1"/>
  <c r="J112" i="1"/>
  <c r="G112" i="1"/>
  <c r="AB111" i="1"/>
  <c r="AA111" i="1"/>
  <c r="AB110" i="1"/>
  <c r="AA110" i="1"/>
  <c r="AB109" i="1"/>
  <c r="AA109" i="1"/>
  <c r="K112" i="1"/>
  <c r="I112" i="1"/>
  <c r="H112" i="1"/>
  <c r="F112" i="1"/>
  <c r="E112" i="1"/>
  <c r="D112" i="1"/>
  <c r="AB108" i="1"/>
  <c r="AA108" i="1"/>
  <c r="AB104" i="1"/>
  <c r="AA104" i="1"/>
  <c r="AB103" i="1"/>
  <c r="AA103" i="1"/>
  <c r="AB98" i="1"/>
  <c r="AA98" i="1"/>
  <c r="U89" i="1"/>
  <c r="P89" i="1"/>
  <c r="M89" i="1"/>
  <c r="E89" i="1"/>
  <c r="X89" i="1"/>
  <c r="W89" i="1"/>
  <c r="V89" i="1"/>
  <c r="T89" i="1"/>
  <c r="S89" i="1"/>
  <c r="R89" i="1"/>
  <c r="Q89" i="1"/>
  <c r="O89" i="1"/>
  <c r="N89" i="1"/>
  <c r="L89" i="1"/>
  <c r="K89" i="1"/>
  <c r="J89" i="1"/>
  <c r="I89" i="1"/>
  <c r="H89" i="1"/>
  <c r="G89" i="1"/>
  <c r="F89" i="1"/>
  <c r="D89" i="1"/>
  <c r="AB83" i="1"/>
  <c r="AA83" i="1"/>
  <c r="X73" i="1"/>
  <c r="P73" i="1"/>
  <c r="H73" i="1"/>
  <c r="AA70" i="1"/>
  <c r="AB69" i="1"/>
  <c r="AA67" i="1"/>
  <c r="AA66" i="1"/>
  <c r="AB65" i="1"/>
  <c r="V63" i="1"/>
  <c r="R63" i="1"/>
  <c r="N63" i="1"/>
  <c r="J63" i="1"/>
  <c r="F63" i="1"/>
  <c r="U63" i="1"/>
  <c r="Q63" i="1"/>
  <c r="M63" i="1"/>
  <c r="I63" i="1"/>
  <c r="E63" i="1"/>
  <c r="X63" i="1"/>
  <c r="W63" i="1"/>
  <c r="T63" i="1"/>
  <c r="S63" i="1"/>
  <c r="P63" i="1"/>
  <c r="O63" i="1"/>
  <c r="L63" i="1"/>
  <c r="K63" i="1"/>
  <c r="H63" i="1"/>
  <c r="G63" i="1"/>
  <c r="D63" i="1"/>
  <c r="AA62" i="1"/>
  <c r="AA61" i="1"/>
  <c r="W73" i="1"/>
  <c r="U73" i="1"/>
  <c r="T73" i="1"/>
  <c r="S73" i="1"/>
  <c r="Q73" i="1"/>
  <c r="O73" i="1"/>
  <c r="M73" i="1"/>
  <c r="L73" i="1"/>
  <c r="K73" i="1"/>
  <c r="I73" i="1"/>
  <c r="G73" i="1"/>
  <c r="E73" i="1"/>
  <c r="D73" i="1"/>
  <c r="AB60" i="1"/>
  <c r="AA60" i="1"/>
  <c r="AB56" i="1"/>
  <c r="V54" i="1"/>
  <c r="R54" i="1"/>
  <c r="N54" i="1"/>
  <c r="J54" i="1"/>
  <c r="F54" i="1"/>
  <c r="AB55" i="1"/>
  <c r="U54" i="1"/>
  <c r="Q54" i="1"/>
  <c r="M54" i="1"/>
  <c r="I54" i="1"/>
  <c r="E54" i="1"/>
  <c r="X54" i="1"/>
  <c r="W54" i="1"/>
  <c r="T54" i="1"/>
  <c r="S54" i="1"/>
  <c r="P54" i="1"/>
  <c r="O54" i="1"/>
  <c r="L54" i="1"/>
  <c r="K54" i="1"/>
  <c r="H54" i="1"/>
  <c r="G54" i="1"/>
  <c r="D54" i="1"/>
  <c r="AA53" i="1"/>
  <c r="AB52" i="1"/>
  <c r="AB51" i="1"/>
  <c r="AA50" i="1"/>
  <c r="AA49" i="1"/>
  <c r="AB48" i="1"/>
  <c r="V46" i="1"/>
  <c r="R46" i="1"/>
  <c r="N46" i="1"/>
  <c r="J46" i="1"/>
  <c r="F46" i="1"/>
  <c r="AB47" i="1"/>
  <c r="U46" i="1"/>
  <c r="Q46" i="1"/>
  <c r="M46" i="1"/>
  <c r="I46" i="1"/>
  <c r="E46" i="1"/>
  <c r="X46" i="1"/>
  <c r="W46" i="1"/>
  <c r="T46" i="1"/>
  <c r="S46" i="1"/>
  <c r="P46" i="1"/>
  <c r="O46" i="1"/>
  <c r="L46" i="1"/>
  <c r="K46" i="1"/>
  <c r="H46" i="1"/>
  <c r="G46" i="1"/>
  <c r="D46" i="1"/>
  <c r="AA45" i="1"/>
  <c r="AB44" i="1"/>
  <c r="V42" i="1"/>
  <c r="R42" i="1"/>
  <c r="N42" i="1"/>
  <c r="J42" i="1"/>
  <c r="F42" i="1"/>
  <c r="AB43" i="1"/>
  <c r="U42" i="1"/>
  <c r="U57" i="1" s="1"/>
  <c r="Q42" i="1"/>
  <c r="Q57" i="1" s="1"/>
  <c r="M42" i="1"/>
  <c r="M57" i="1" s="1"/>
  <c r="I42" i="1"/>
  <c r="I57" i="1" s="1"/>
  <c r="E42" i="1"/>
  <c r="E57" i="1" s="1"/>
  <c r="X42" i="1"/>
  <c r="X57" i="1" s="1"/>
  <c r="W42" i="1"/>
  <c r="W57" i="1" s="1"/>
  <c r="T42" i="1"/>
  <c r="T57" i="1" s="1"/>
  <c r="S42" i="1"/>
  <c r="S57" i="1" s="1"/>
  <c r="P42" i="1"/>
  <c r="P57" i="1" s="1"/>
  <c r="O42" i="1"/>
  <c r="O57" i="1" s="1"/>
  <c r="L42" i="1"/>
  <c r="L57" i="1" s="1"/>
  <c r="K42" i="1"/>
  <c r="K57" i="1" s="1"/>
  <c r="H42" i="1"/>
  <c r="H57" i="1" s="1"/>
  <c r="G42" i="1"/>
  <c r="G57" i="1" s="1"/>
  <c r="D42" i="1"/>
  <c r="D57" i="1" s="1"/>
  <c r="AB41" i="1"/>
  <c r="AA41" i="1"/>
  <c r="AA29" i="1"/>
  <c r="AA28" i="1"/>
  <c r="AB27" i="1"/>
  <c r="AB26" i="1"/>
  <c r="AA25" i="1"/>
  <c r="AB24" i="1"/>
  <c r="AA24" i="1"/>
  <c r="AB22" i="1"/>
  <c r="AA22" i="1"/>
  <c r="AB21" i="1"/>
  <c r="AA21" i="1"/>
  <c r="AB20" i="1"/>
  <c r="AA20" i="1"/>
  <c r="AB18" i="1"/>
  <c r="AA18" i="1"/>
  <c r="AB17" i="1"/>
  <c r="AA17" i="1"/>
  <c r="AB16" i="1"/>
  <c r="AA16" i="1"/>
  <c r="AB15" i="1"/>
  <c r="Y19" i="1"/>
  <c r="AA15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B13" i="1"/>
  <c r="AA13" i="1"/>
  <c r="AB12" i="1"/>
  <c r="AA12" i="1"/>
  <c r="AB11" i="1"/>
  <c r="AA11" i="1"/>
  <c r="F10" i="1"/>
  <c r="E10" i="1"/>
  <c r="D10" i="1"/>
  <c r="G3" i="1"/>
  <c r="H3" i="1" s="1"/>
  <c r="F3" i="1"/>
  <c r="E3" i="1"/>
  <c r="H10" i="1" l="1"/>
  <c r="I3" i="1"/>
  <c r="AB19" i="1"/>
  <c r="F57" i="1"/>
  <c r="J57" i="1"/>
  <c r="N57" i="1"/>
  <c r="R57" i="1"/>
  <c r="V57" i="1"/>
  <c r="E162" i="1"/>
  <c r="E140" i="1"/>
  <c r="E124" i="1"/>
  <c r="E119" i="1"/>
  <c r="E108" i="1"/>
  <c r="E174" i="1"/>
  <c r="E152" i="1"/>
  <c r="E41" i="1"/>
  <c r="AA76" i="1"/>
  <c r="AB76" i="1"/>
  <c r="AA92" i="1"/>
  <c r="AB92" i="1"/>
  <c r="F174" i="1"/>
  <c r="F162" i="1"/>
  <c r="F152" i="1"/>
  <c r="F140" i="1"/>
  <c r="F124" i="1"/>
  <c r="F98" i="1"/>
  <c r="F83" i="1"/>
  <c r="F119" i="1"/>
  <c r="F108" i="1"/>
  <c r="X19" i="1"/>
  <c r="AA19" i="1" s="1"/>
  <c r="AA27" i="1"/>
  <c r="AA44" i="1"/>
  <c r="AA52" i="1"/>
  <c r="F73" i="1"/>
  <c r="J73" i="1"/>
  <c r="N73" i="1"/>
  <c r="V73" i="1"/>
  <c r="AB64" i="1"/>
  <c r="AA65" i="1"/>
  <c r="AB68" i="1"/>
  <c r="AA69" i="1"/>
  <c r="G10" i="1"/>
  <c r="AB25" i="1"/>
  <c r="AA26" i="1"/>
  <c r="AB29" i="1"/>
  <c r="Y42" i="1"/>
  <c r="AA43" i="1"/>
  <c r="Y46" i="1"/>
  <c r="AA47" i="1"/>
  <c r="AB50" i="1"/>
  <c r="AA51" i="1"/>
  <c r="Y54" i="1"/>
  <c r="AA55" i="1"/>
  <c r="E60" i="1"/>
  <c r="Y63" i="1"/>
  <c r="AA64" i="1"/>
  <c r="AB67" i="1"/>
  <c r="AA68" i="1"/>
  <c r="AA71" i="1"/>
  <c r="AB71" i="1"/>
  <c r="AA85" i="1"/>
  <c r="AB85" i="1"/>
  <c r="AA87" i="1"/>
  <c r="AB87" i="1"/>
  <c r="AA100" i="1"/>
  <c r="AB100" i="1"/>
  <c r="AA163" i="1"/>
  <c r="AB163" i="1"/>
  <c r="Y171" i="1"/>
  <c r="AA165" i="1"/>
  <c r="AB165" i="1"/>
  <c r="AA167" i="1"/>
  <c r="AB167" i="1"/>
  <c r="AA169" i="1"/>
  <c r="AB169" i="1"/>
  <c r="Y73" i="1"/>
  <c r="AB61" i="1"/>
  <c r="AA74" i="1"/>
  <c r="AB74" i="1"/>
  <c r="AA90" i="1"/>
  <c r="AB90" i="1"/>
  <c r="AA125" i="1"/>
  <c r="AB125" i="1"/>
  <c r="Y128" i="1"/>
  <c r="AA127" i="1"/>
  <c r="AB127" i="1"/>
  <c r="AA154" i="1"/>
  <c r="AB154" i="1"/>
  <c r="Y159" i="1"/>
  <c r="AA156" i="1"/>
  <c r="AB156" i="1"/>
  <c r="AA158" i="1"/>
  <c r="AB158" i="1"/>
  <c r="AA176" i="1"/>
  <c r="AB176" i="1"/>
  <c r="Y175" i="1"/>
  <c r="F41" i="1"/>
  <c r="AA48" i="1"/>
  <c r="AA56" i="1"/>
  <c r="R73" i="1"/>
  <c r="D162" i="1"/>
  <c r="D140" i="1"/>
  <c r="D124" i="1"/>
  <c r="D119" i="1"/>
  <c r="D108" i="1"/>
  <c r="D98" i="1"/>
  <c r="D83" i="1"/>
  <c r="D60" i="1"/>
  <c r="D41" i="1"/>
  <c r="AB28" i="1"/>
  <c r="AB45" i="1"/>
  <c r="AB49" i="1"/>
  <c r="AB53" i="1"/>
  <c r="F60" i="1"/>
  <c r="AB62" i="1"/>
  <c r="AB66" i="1"/>
  <c r="AB70" i="1"/>
  <c r="E83" i="1"/>
  <c r="E98" i="1"/>
  <c r="AA72" i="1"/>
  <c r="AB72" i="1"/>
  <c r="AA75" i="1"/>
  <c r="AB75" i="1"/>
  <c r="AA77" i="1"/>
  <c r="AB77" i="1"/>
  <c r="AA84" i="1"/>
  <c r="AB84" i="1"/>
  <c r="AA86" i="1"/>
  <c r="AB86" i="1"/>
  <c r="AA88" i="1"/>
  <c r="AB88" i="1"/>
  <c r="Y89" i="1"/>
  <c r="AA91" i="1"/>
  <c r="AB91" i="1"/>
  <c r="AA93" i="1"/>
  <c r="AB93" i="1"/>
  <c r="AA99" i="1"/>
  <c r="AB99" i="1"/>
  <c r="AA120" i="1"/>
  <c r="AB120" i="1"/>
  <c r="AA130" i="1"/>
  <c r="AB130" i="1"/>
  <c r="AA141" i="1"/>
  <c r="AB141" i="1"/>
  <c r="AA143" i="1"/>
  <c r="AB143" i="1"/>
  <c r="AA145" i="1"/>
  <c r="AB145" i="1"/>
  <c r="E159" i="1"/>
  <c r="M159" i="1"/>
  <c r="U159" i="1"/>
  <c r="AA178" i="1"/>
  <c r="AB178" i="1"/>
  <c r="AA180" i="1"/>
  <c r="AB180" i="1"/>
  <c r="D131" i="1"/>
  <c r="L131" i="1"/>
  <c r="T131" i="1"/>
  <c r="AB182" i="1"/>
  <c r="AA182" i="1"/>
  <c r="AA126" i="1"/>
  <c r="AB126" i="1"/>
  <c r="AA129" i="1"/>
  <c r="AB129" i="1"/>
  <c r="AA142" i="1"/>
  <c r="AB142" i="1"/>
  <c r="AA144" i="1"/>
  <c r="AB144" i="1"/>
  <c r="AA147" i="1"/>
  <c r="AB147" i="1"/>
  <c r="AA153" i="1"/>
  <c r="AB153" i="1"/>
  <c r="AA155" i="1"/>
  <c r="AB155" i="1"/>
  <c r="AA157" i="1"/>
  <c r="AB157" i="1"/>
  <c r="AA164" i="1"/>
  <c r="AB164" i="1"/>
  <c r="AA166" i="1"/>
  <c r="AB166" i="1"/>
  <c r="AA168" i="1"/>
  <c r="AB168" i="1"/>
  <c r="AA170" i="1"/>
  <c r="AB170" i="1"/>
  <c r="AA177" i="1"/>
  <c r="AB177" i="1"/>
  <c r="AA179" i="1"/>
  <c r="AB179" i="1"/>
  <c r="AB42" i="1" l="1"/>
  <c r="AA42" i="1"/>
  <c r="Y57" i="1"/>
  <c r="G174" i="1"/>
  <c r="G162" i="1"/>
  <c r="G152" i="1"/>
  <c r="G140" i="1"/>
  <c r="G124" i="1"/>
  <c r="G98" i="1"/>
  <c r="G83" i="1"/>
  <c r="G60" i="1"/>
  <c r="G41" i="1"/>
  <c r="G119" i="1"/>
  <c r="G108" i="1"/>
  <c r="AA159" i="1"/>
  <c r="AB159" i="1"/>
  <c r="AA171" i="1"/>
  <c r="AB171" i="1"/>
  <c r="J3" i="1"/>
  <c r="I10" i="1"/>
  <c r="AB63" i="1"/>
  <c r="AA63" i="1"/>
  <c r="AA89" i="1"/>
  <c r="AB89" i="1"/>
  <c r="AA175" i="1"/>
  <c r="AB175" i="1"/>
  <c r="AA128" i="1"/>
  <c r="AB128" i="1"/>
  <c r="Y131" i="1"/>
  <c r="AA73" i="1"/>
  <c r="AB73" i="1"/>
  <c r="AB54" i="1"/>
  <c r="AA54" i="1"/>
  <c r="AB46" i="1"/>
  <c r="AA46" i="1"/>
  <c r="H174" i="1"/>
  <c r="H152" i="1"/>
  <c r="H119" i="1"/>
  <c r="H108" i="1"/>
  <c r="H162" i="1"/>
  <c r="H124" i="1"/>
  <c r="H60" i="1"/>
  <c r="H41" i="1"/>
  <c r="H140" i="1"/>
  <c r="H83" i="1"/>
  <c r="H98" i="1"/>
  <c r="J10" i="1" l="1"/>
  <c r="K3" i="1"/>
  <c r="I174" i="1"/>
  <c r="I152" i="1"/>
  <c r="I119" i="1"/>
  <c r="I108" i="1"/>
  <c r="I140" i="1"/>
  <c r="I98" i="1"/>
  <c r="I83" i="1"/>
  <c r="I162" i="1"/>
  <c r="I60" i="1"/>
  <c r="I124" i="1"/>
  <c r="I41" i="1"/>
  <c r="AB57" i="1"/>
  <c r="AA57" i="1"/>
  <c r="AA131" i="1"/>
  <c r="AB131" i="1"/>
  <c r="L3" i="1" l="1"/>
  <c r="K10" i="1"/>
  <c r="J174" i="1"/>
  <c r="J162" i="1"/>
  <c r="J152" i="1"/>
  <c r="J140" i="1"/>
  <c r="J124" i="1"/>
  <c r="J98" i="1"/>
  <c r="J83" i="1"/>
  <c r="J119" i="1"/>
  <c r="J41" i="1"/>
  <c r="J108" i="1"/>
  <c r="J60" i="1"/>
  <c r="K174" i="1" l="1"/>
  <c r="K162" i="1"/>
  <c r="K152" i="1"/>
  <c r="K140" i="1"/>
  <c r="K124" i="1"/>
  <c r="K98" i="1"/>
  <c r="K83" i="1"/>
  <c r="K119" i="1"/>
  <c r="K108" i="1"/>
  <c r="K60" i="1"/>
  <c r="K41" i="1"/>
  <c r="L10" i="1"/>
  <c r="M3" i="1"/>
  <c r="L162" i="1" l="1"/>
  <c r="L140" i="1"/>
  <c r="L124" i="1"/>
  <c r="L119" i="1"/>
  <c r="L108" i="1"/>
  <c r="L174" i="1"/>
  <c r="L152" i="1"/>
  <c r="L98" i="1"/>
  <c r="L83" i="1"/>
  <c r="L60" i="1"/>
  <c r="L41" i="1"/>
  <c r="N3" i="1"/>
  <c r="M10" i="1"/>
  <c r="M162" i="1" l="1"/>
  <c r="M140" i="1"/>
  <c r="M124" i="1"/>
  <c r="M119" i="1"/>
  <c r="M108" i="1"/>
  <c r="M41" i="1"/>
  <c r="M60" i="1"/>
  <c r="M174" i="1"/>
  <c r="M152" i="1"/>
  <c r="M98" i="1"/>
  <c r="M83" i="1"/>
  <c r="O3" i="1"/>
  <c r="N10" i="1"/>
  <c r="P3" i="1" l="1"/>
  <c r="O10" i="1"/>
  <c r="N174" i="1"/>
  <c r="N162" i="1"/>
  <c r="N152" i="1"/>
  <c r="N140" i="1"/>
  <c r="N124" i="1"/>
  <c r="N119" i="1"/>
  <c r="N98" i="1"/>
  <c r="N83" i="1"/>
  <c r="N108" i="1"/>
  <c r="N60" i="1"/>
  <c r="N41" i="1"/>
  <c r="O174" i="1" l="1"/>
  <c r="O162" i="1"/>
  <c r="O152" i="1"/>
  <c r="O140" i="1"/>
  <c r="O124" i="1"/>
  <c r="O119" i="1"/>
  <c r="O98" i="1"/>
  <c r="O83" i="1"/>
  <c r="O60" i="1"/>
  <c r="O41" i="1"/>
  <c r="O108" i="1"/>
  <c r="P10" i="1"/>
  <c r="Q3" i="1"/>
  <c r="P174" i="1" l="1"/>
  <c r="P152" i="1"/>
  <c r="P108" i="1"/>
  <c r="P140" i="1"/>
  <c r="P119" i="1"/>
  <c r="P60" i="1"/>
  <c r="P41" i="1"/>
  <c r="P124" i="1"/>
  <c r="P98" i="1"/>
  <c r="P83" i="1"/>
  <c r="P162" i="1"/>
  <c r="R3" i="1"/>
  <c r="Q10" i="1"/>
  <c r="R10" i="1" l="1"/>
  <c r="S3" i="1"/>
  <c r="Q174" i="1"/>
  <c r="Q152" i="1"/>
  <c r="Q108" i="1"/>
  <c r="Q162" i="1"/>
  <c r="Q124" i="1"/>
  <c r="Q98" i="1"/>
  <c r="Q83" i="1"/>
  <c r="Q60" i="1"/>
  <c r="Q41" i="1"/>
  <c r="Q140" i="1"/>
  <c r="Q119" i="1"/>
  <c r="T3" i="1" l="1"/>
  <c r="S10" i="1"/>
  <c r="R174" i="1"/>
  <c r="R162" i="1"/>
  <c r="R152" i="1"/>
  <c r="R140" i="1"/>
  <c r="R124" i="1"/>
  <c r="R119" i="1"/>
  <c r="R98" i="1"/>
  <c r="R83" i="1"/>
  <c r="R41" i="1"/>
  <c r="R60" i="1"/>
  <c r="R108" i="1"/>
  <c r="S174" i="1" l="1"/>
  <c r="S162" i="1"/>
  <c r="S152" i="1"/>
  <c r="S140" i="1"/>
  <c r="S124" i="1"/>
  <c r="S119" i="1"/>
  <c r="S98" i="1"/>
  <c r="S83" i="1"/>
  <c r="S108" i="1"/>
  <c r="S60" i="1"/>
  <c r="S41" i="1"/>
  <c r="T10" i="1"/>
  <c r="U3" i="1"/>
  <c r="T162" i="1" l="1"/>
  <c r="T140" i="1"/>
  <c r="T124" i="1"/>
  <c r="T119" i="1"/>
  <c r="T108" i="1"/>
  <c r="T98" i="1"/>
  <c r="T83" i="1"/>
  <c r="T60" i="1"/>
  <c r="T41" i="1"/>
  <c r="T174" i="1"/>
  <c r="T152" i="1"/>
  <c r="V3" i="1"/>
  <c r="U10" i="1"/>
  <c r="W3" i="1" l="1"/>
  <c r="V10" i="1"/>
  <c r="U162" i="1"/>
  <c r="U140" i="1"/>
  <c r="U124" i="1"/>
  <c r="U119" i="1"/>
  <c r="U108" i="1"/>
  <c r="U174" i="1"/>
  <c r="U152" i="1"/>
  <c r="U98" i="1"/>
  <c r="U83" i="1"/>
  <c r="U41" i="1"/>
  <c r="U60" i="1"/>
  <c r="X3" i="1" l="1"/>
  <c r="W10" i="1"/>
  <c r="V174" i="1"/>
  <c r="V162" i="1"/>
  <c r="V152" i="1"/>
  <c r="V140" i="1"/>
  <c r="V124" i="1"/>
  <c r="V119" i="1"/>
  <c r="V98" i="1"/>
  <c r="V83" i="1"/>
  <c r="V108" i="1"/>
  <c r="V60" i="1"/>
  <c r="V41" i="1"/>
  <c r="W174" i="1" l="1"/>
  <c r="W162" i="1"/>
  <c r="W152" i="1"/>
  <c r="W140" i="1"/>
  <c r="W124" i="1"/>
  <c r="W119" i="1"/>
  <c r="W98" i="1"/>
  <c r="W83" i="1"/>
  <c r="W60" i="1"/>
  <c r="W41" i="1"/>
  <c r="W108" i="1"/>
  <c r="X10" i="1"/>
  <c r="Y3" i="1"/>
  <c r="Y10" i="1" s="1"/>
  <c r="X174" i="1" l="1"/>
  <c r="X152" i="1"/>
  <c r="X108" i="1"/>
  <c r="X162" i="1"/>
  <c r="X124" i="1"/>
  <c r="X60" i="1"/>
  <c r="X41" i="1"/>
  <c r="X98" i="1"/>
  <c r="X140" i="1"/>
  <c r="X119" i="1"/>
  <c r="X83" i="1"/>
  <c r="Y174" i="1"/>
  <c r="Y152" i="1"/>
  <c r="Y108" i="1"/>
  <c r="Y140" i="1"/>
  <c r="Y119" i="1"/>
  <c r="Y98" i="1"/>
  <c r="Y83" i="1"/>
  <c r="Y124" i="1"/>
  <c r="Y162" i="1"/>
  <c r="Y41" i="1"/>
  <c r="Y60" i="1"/>
</calcChain>
</file>

<file path=xl/sharedStrings.xml><?xml version="1.0" encoding="utf-8"?>
<sst xmlns="http://schemas.openxmlformats.org/spreadsheetml/2006/main" count="178" uniqueCount="132">
  <si>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</si>
  <si>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</si>
  <si>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</si>
  <si>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</si>
  <si>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</si>
  <si>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</si>
  <si>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</si>
  <si>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</si>
  <si>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</si>
  <si>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</si>
  <si>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</si>
  <si>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</si>
  <si>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</si>
  <si>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</si>
  <si>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</si>
  <si>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</si>
  <si>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</si>
  <si>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</si>
  <si>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</si>
  <si>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</si>
  <si>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</si>
  <si>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</si>
  <si>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</si>
  <si>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</si>
  <si>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</si>
  <si>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</si>
  <si>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</si>
  <si>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</si>
  <si>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</si>
  <si>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</si>
  <si>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</si>
  <si>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</si>
  <si>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</si>
  <si>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</si>
  <si>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</si>
  <si>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</si>
  <si>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</si>
  <si>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</si>
  <si>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</si>
  <si>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</si>
  <si>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</si>
  <si>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</si>
  <si>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</si>
  <si>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</si>
  <si>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</si>
  <si>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</si>
  <si>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</si>
  <si>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</si>
  <si>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</si>
  <si>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</si>
  <si>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</si>
  <si>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</si>
  <si>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</si>
  <si>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</si>
  <si>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</si>
  <si>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</si>
  <si>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</si>
  <si>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</si>
  <si>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</si>
  <si>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</si>
  <si>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</si>
  <si>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</si>
  <si>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</si>
  <si>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</si>
  <si>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</si>
  <si>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</si>
  <si>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</si>
  <si>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</si>
  <si>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</si>
  <si>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</si>
  <si>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</si>
  <si>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</si>
  <si>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</si>
  <si>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</si>
  <si>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</si>
  <si>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</si>
  <si>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</si>
  <si>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</si>
  <si>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</si>
  <si>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</si>
  <si>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</si>
  <si>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</si>
  <si>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</si>
  <si>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</si>
  <si>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</si>
  <si>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</si>
  <si>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</si>
  <si>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</si>
  <si>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</si>
  <si>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</si>
  <si>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</si>
  <si>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</si>
  <si>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</si>
  <si>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</si>
  <si>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</si>
  <si>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</si>
  <si>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</si>
  <si>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</si>
  <si>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</si>
  <si>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</si>
  <si>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</si>
  <si>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</si>
  <si>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</si>
  <si>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</si>
  <si>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</si>
  <si>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</si>
  <si>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</si>
  <si>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</si>
  <si>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</si>
  <si>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</si>
  <si>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</si>
  <si>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</si>
  <si>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</si>
  <si>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</si>
  <si>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</si>
  <si>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</si>
  <si>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</si>
  <si>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</si>
  <si>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</si>
  <si>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</si>
  <si>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</si>
  <si>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</si>
  <si>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</si>
  <si>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</si>
  <si>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</si>
  <si>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r>
      <t>Результаты операционной деятельности ПАО "НЛМК" и основных дочерних компаний за 2 кв. 2017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</si>
  <si>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2016 г. и 12 мес. 2016 г. являются предварительными</t>
    </r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</si>
  <si>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</si>
  <si>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</si>
  <si>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</si>
  <si>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</si>
  <si>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8 НЛМК США кроме готового проката реализует незначительные объемы товарных слябов, не включенные в общий объем продаж проката. В 3 и 4 кварталах 2016 г., 1 и 2 кварталах 2017 г. продажи слябов составили 5, 2, 4 и 2 тыс. т, соответственно.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</si>
</sst>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5" name="Рисунок 4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6" name="Рисунок 5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7" name="Рисунок 6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8" name="Рисунок 7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9" name="Рисунок 8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FACE RUS"/>
      <sheetName val="FACE"/>
      <sheetName val="HD"/>
      <sheetName val="A"/>
      <sheetName val="Sales"/>
      <sheetName val="TECH"/>
      <sheetName val="Production"/>
      <sheetName val="Ex-&gt;"/>
      <sheetName val="TU"/>
      <sheetName val="Capacities"/>
      <sheetName val="ОР"/>
      <sheetName val="Мощности"/>
      <sheetName val="TECHRUS"/>
      <sheetName val="ПРОВЕРКА"/>
    </sheetNames>
    <sheetDataSet>
      <sheetData sheetId="0"/>
      <sheetData sheetId="1"/>
      <sheetData sheetId="2">
        <row r="5">
          <cell r="C5" t="str">
            <v>Q3</v>
          </cell>
          <cell r="D5">
            <v>2016</v>
          </cell>
        </row>
      </sheetData>
      <sheetData sheetId="3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</row>
        <row r="8"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</sheetNames>
    <sheetDataSet>
      <sheetData sheetId="0"/>
      <sheetData sheetId="1"/>
      <sheetData sheetId="2"/>
      <sheetData sheetId="3"/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12">
          <cell r="BE12">
            <v>0</v>
          </cell>
        </row>
      </sheetData>
      <sheetData sheetId="7">
        <row r="12">
          <cell r="AU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95"/>
  <sheetViews>
    <sheetView showGridLines="0" tabSelected="1" zoomScale="85" zoomScaleNormal="85" workbookViewId="0">
      <selection activeCell="Y1" sqref="Y1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customWidth="1" outlineLevel="1"/>
    <col min="23" max="24" width="10" style="4" customWidth="1"/>
    <col min="25" max="25" width="10" style="1" customWidth="1"/>
    <col min="26" max="26" width="1.7109375" style="5" customWidth="1"/>
    <col min="27" max="28" width="9.42578125" style="6" customWidth="1"/>
    <col min="29" max="29" width="1.7109375" style="1" customWidth="1"/>
    <col min="30" max="32" width="9.140625" style="1" customWidth="1"/>
    <col min="33" max="33" width="1.7109375" style="1" customWidth="1"/>
    <col min="34" max="34" width="0" style="1" hidden="1" customWidth="1"/>
    <col min="35" max="16384" width="9.140625" style="1" hidden="1"/>
  </cols>
  <sheetData>
    <row r="1" spans="1:31" ht="5.0999999999999996" customHeight="1" x14ac:dyDescent="0.25"/>
    <row r="2" spans="1:31" x14ac:dyDescent="0.25">
      <c r="B2" s="7"/>
    </row>
    <row r="3" spans="1:31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Y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>
        <f t="shared" si="0"/>
        <v>42916</v>
      </c>
      <c r="Z3" s="8"/>
      <c r="AA3" s="167"/>
      <c r="AB3" s="167"/>
    </row>
    <row r="4" spans="1:31" ht="17.25" x14ac:dyDescent="0.25">
      <c r="B4" s="9" t="s">
        <v>125</v>
      </c>
      <c r="J4" s="10"/>
    </row>
    <row r="5" spans="1:31" ht="5.0999999999999996" customHeight="1" x14ac:dyDescent="0.25">
      <c r="B5" s="9"/>
    </row>
    <row r="6" spans="1:31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"/>
      <c r="AD6" s="4"/>
    </row>
    <row r="7" spans="1:31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8"/>
      <c r="AA7" s="19"/>
      <c r="AB7" s="19"/>
    </row>
    <row r="8" spans="1:31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3"/>
      <c r="AB8" s="23"/>
    </row>
    <row r="9" spans="1:31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</row>
    <row r="10" spans="1:31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Y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7" t="str">
        <f t="shared" si="1"/>
        <v>2кв 2017</v>
      </c>
      <c r="Z10" s="28"/>
      <c r="AA10" s="29" t="s">
        <v>3</v>
      </c>
      <c r="AB10" s="29" t="s">
        <v>4</v>
      </c>
    </row>
    <row r="11" spans="1:31" x14ac:dyDescent="0.25">
      <c r="B11" s="30" t="s">
        <v>128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3">
        <v>4.0820881626316003</v>
      </c>
      <c r="Z11" s="34"/>
      <c r="AA11" s="35">
        <f ca="1">OFFSET(Z11,0,-1)/OFFSET(Z11,0,-2)-1</f>
        <v>-1.6756621206123201E-2</v>
      </c>
      <c r="AB11" s="35">
        <f ca="1">OFFSET(Z11,0,-1)/OFFSET(Z11,0,-5)-1</f>
        <v>-3.4396942537298747E-2</v>
      </c>
    </row>
    <row r="12" spans="1:31" x14ac:dyDescent="0.25">
      <c r="B12" s="30" t="s">
        <v>127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3">
        <v>4.1439772906316001</v>
      </c>
      <c r="Z12" s="34"/>
      <c r="AA12" s="35">
        <f ca="1">OFFSET(Z12,0,-1)/OFFSET(Z12,0,-2)-1</f>
        <v>-1.5743982859269923E-2</v>
      </c>
      <c r="AB12" s="35">
        <f ca="1">OFFSET(Z12,0,-1)/OFFSET(Z12,0,-5)-1</f>
        <v>-3.2487736430471315E-2</v>
      </c>
    </row>
    <row r="13" spans="1:31" ht="15" customHeight="1" x14ac:dyDescent="0.25">
      <c r="B13" s="30" t="s">
        <v>129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0.9240445483084464</v>
      </c>
      <c r="U13" s="37">
        <v>0.97204477027765901</v>
      </c>
      <c r="V13" s="37">
        <v>0.95310736256911788</v>
      </c>
      <c r="W13" s="37">
        <v>0.94411882036782202</v>
      </c>
      <c r="X13" s="37">
        <v>0.9549588199854695</v>
      </c>
      <c r="Y13" s="38">
        <v>0.97990926220953534</v>
      </c>
      <c r="Z13" s="39"/>
      <c r="AA13" s="40">
        <f ca="1">(OFFSET(Z13,0,-1)-OFFSET(Z13,0,-2))*100</f>
        <v>2.4950442224065839</v>
      </c>
      <c r="AB13" s="40">
        <f ca="1">(OFFSET(Z13,0,-1)-OFFSET(Z13,0,-5))*100</f>
        <v>0.78644919318763273</v>
      </c>
      <c r="AE13" s="41"/>
    </row>
    <row r="14" spans="1:31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3"/>
      <c r="Z14" s="34"/>
      <c r="AA14" s="43"/>
      <c r="AB14" s="44"/>
    </row>
    <row r="15" spans="1:31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3">
        <v>1.2565200017579505</v>
      </c>
      <c r="Z15" s="34"/>
      <c r="AA15" s="35">
        <f ca="1">OFFSET(Z15,0,-1)/OFFSET(Z15,0,-2)-1</f>
        <v>1.6682041405122749E-2</v>
      </c>
      <c r="AB15" s="35">
        <f ca="1">OFFSET(Z15,0,-1)/OFFSET(Z15,0,-5)-1</f>
        <v>-7.7897123999719486E-2</v>
      </c>
    </row>
    <row r="16" spans="1:31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2.4426812732964498</v>
      </c>
      <c r="Y16" s="33">
        <v>2.8966778921859992</v>
      </c>
      <c r="Z16" s="34"/>
      <c r="AA16" s="35">
        <f ca="1">OFFSET(Z16,0,-1)/OFFSET(Z16,0,-2)-1</f>
        <v>0.18585994982344611</v>
      </c>
      <c r="AB16" s="35">
        <f ca="1">OFFSET(Z16,0,-1)/OFFSET(Z16,0,-5)-1</f>
        <v>0.1222973983467297</v>
      </c>
    </row>
    <row r="17" spans="2:29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2.0294876112964495</v>
      </c>
      <c r="Y17" s="33">
        <v>2.1871115911859991</v>
      </c>
      <c r="Z17" s="34"/>
      <c r="AA17" s="35">
        <f ca="1">OFFSET(Z17,0,-1)/OFFSET(Z17,0,-2)-1</f>
        <v>7.7666884494485E-2</v>
      </c>
      <c r="AB17" s="35">
        <f ca="1">OFFSET(Z17,0,-1)/OFFSET(Z17,0,-5)-1</f>
        <v>3.4307341425131588E-2</v>
      </c>
    </row>
    <row r="18" spans="2:29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3">
        <v>0.70956630100000018</v>
      </c>
      <c r="Z18" s="34"/>
      <c r="AA18" s="35">
        <f ca="1">OFFSET(Z18,0,-1)/OFFSET(Z18,0,-2)-1</f>
        <v>0.71727295516938372</v>
      </c>
      <c r="AB18" s="35">
        <f ca="1">OFFSET(Z18,0,-1)/OFFSET(Z18,0,-5)-1</f>
        <v>0.52117684421181409</v>
      </c>
    </row>
    <row r="19" spans="2:29" x14ac:dyDescent="0.25">
      <c r="B19" s="42" t="s">
        <v>10</v>
      </c>
      <c r="C19" s="47"/>
      <c r="D19" s="48">
        <f>SUM(D15:D16)</f>
        <v>3.8722312196847213</v>
      </c>
      <c r="E19" s="48">
        <f t="shared" ref="E19:Y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3.6785838963243491</v>
      </c>
      <c r="Y19" s="50">
        <f t="shared" si="2"/>
        <v>4.1531978939439496</v>
      </c>
      <c r="Z19" s="51"/>
      <c r="AA19" s="52">
        <f ca="1">OFFSET(Z19,0,-1)/OFFSET(Z19,0,-2)-1</f>
        <v>0.12902084361697885</v>
      </c>
      <c r="AB19" s="52">
        <f ca="1">OFFSET(Z19,0,-1)/OFFSET(Z19,0,-5)-1</f>
        <v>5.3124001073274529E-2</v>
      </c>
      <c r="AC19" s="53"/>
    </row>
    <row r="20" spans="2:29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0.62</v>
      </c>
      <c r="T20" s="55">
        <v>0.62</v>
      </c>
      <c r="U20" s="55">
        <v>0.65</v>
      </c>
      <c r="V20" s="55">
        <v>0.64</v>
      </c>
      <c r="W20" s="55">
        <v>0.65</v>
      </c>
      <c r="X20" s="55">
        <v>0.62</v>
      </c>
      <c r="Y20" s="38">
        <v>0.64</v>
      </c>
      <c r="Z20" s="56"/>
      <c r="AA20" s="40">
        <f ca="1">(OFFSET(Z20,0,-1)-OFFSET(Z20,0,-2))*100</f>
        <v>2.0000000000000018</v>
      </c>
      <c r="AB20" s="40">
        <f ca="1">(OFFSET(Z20,0,-1)-OFFSET(Z20,0,-5))*100</f>
        <v>-1.0000000000000009</v>
      </c>
    </row>
    <row r="21" spans="2:29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0.38</v>
      </c>
      <c r="T21" s="55">
        <v>0.38</v>
      </c>
      <c r="U21" s="55">
        <v>0.35</v>
      </c>
      <c r="V21" s="55">
        <v>0.36</v>
      </c>
      <c r="W21" s="55">
        <v>0.35</v>
      </c>
      <c r="X21" s="55">
        <v>0.38</v>
      </c>
      <c r="Y21" s="38">
        <v>0.36</v>
      </c>
      <c r="Z21" s="58"/>
      <c r="AA21" s="40">
        <f ca="1">(OFFSET(Z21,0,-1)-OFFSET(Z21,0,-2))*100</f>
        <v>-2.0000000000000018</v>
      </c>
      <c r="AB21" s="40">
        <f ca="1">(OFFSET(Z21,0,-1)-OFFSET(Z21,0,-5))*100</f>
        <v>1.0000000000000009</v>
      </c>
    </row>
    <row r="22" spans="2:29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3">
        <v>1.2696489999999998</v>
      </c>
      <c r="Z22" s="34"/>
      <c r="AA22" s="35">
        <f ca="1">OFFSET(Z22,0,-1)/OFFSET(Z22,0,-2)-1</f>
        <v>7.6028314453307599E-2</v>
      </c>
      <c r="AB22" s="35">
        <f ca="1">OFFSET(Z22,0,-1)/OFFSET(Z22,0,-5)-1</f>
        <v>6.3543801211589646E-3</v>
      </c>
    </row>
    <row r="23" spans="2:29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3"/>
      <c r="Z23" s="34"/>
      <c r="AA23" s="43"/>
      <c r="AB23" s="43"/>
    </row>
    <row r="24" spans="2:29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3.0736776139999988</v>
      </c>
      <c r="Y24" s="33">
        <v>3.2860878239999991</v>
      </c>
      <c r="Z24" s="34"/>
      <c r="AA24" s="35">
        <f ca="1">OFFSET(Z24,0,-1)/OFFSET(Z24,0,-2)-1</f>
        <v>6.9106209783522221E-2</v>
      </c>
      <c r="AB24" s="35">
        <f ca="1">OFFSET(Z24,0,-1)/OFFSET(Z24,0,-5)-1</f>
        <v>1.0788366521701009E-2</v>
      </c>
    </row>
    <row r="25" spans="2:29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3">
        <v>0.93519664700000038</v>
      </c>
      <c r="Z25" s="34"/>
      <c r="AA25" s="35">
        <f ca="1">OFFSET(Z25,0,-1)/OFFSET(Z25,0,-2)-1</f>
        <v>0.97685881242342942</v>
      </c>
      <c r="AB25" s="35">
        <f ca="1">OFFSET(Z25,0,-1)/OFFSET(Z25,0,-5)-1</f>
        <v>0.47169612595221055</v>
      </c>
    </row>
    <row r="26" spans="2:29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3">
        <v>4.3920553400000006</v>
      </c>
      <c r="Z26" s="34"/>
      <c r="AA26" s="35">
        <f ca="1">OFFSET(Z26,0,-1)/OFFSET(Z26,0,-2)-1</f>
        <v>6.411698952478706E-2</v>
      </c>
      <c r="AB26" s="35">
        <f ca="1">OFFSET(Z26,0,-1)/OFFSET(Z26,0,-5)-1</f>
        <v>0.10110246788794175</v>
      </c>
    </row>
    <row r="27" spans="2:29" x14ac:dyDescent="0.25">
      <c r="B27" s="45" t="s">
        <v>130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3">
        <v>0.55891547194394997</v>
      </c>
      <c r="Z27" s="34"/>
      <c r="AA27" s="35">
        <f ca="1">OFFSET(Z27,0,-1)/OFFSET(Z27,0,-2)-1</f>
        <v>-4.7458267041472491E-3</v>
      </c>
      <c r="AB27" s="35">
        <f ca="1">OFFSET(Z27,0,-1)/OFFSET(Z27,0,-5)-1</f>
        <v>7.0365113603666263E-2</v>
      </c>
    </row>
    <row r="28" spans="2:29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3">
        <v>0.1122241009999999</v>
      </c>
      <c r="Z28" s="34"/>
      <c r="AA28" s="35">
        <f ca="1">OFFSET(Z28,0,-1)/OFFSET(Z28,0,-2)-1</f>
        <v>-0.16343553274857203</v>
      </c>
      <c r="AB28" s="35">
        <f ca="1">OFFSET(Z28,0,-1)/OFFSET(Z28,0,-5)-1</f>
        <v>-0.20533466916070087</v>
      </c>
    </row>
    <row r="29" spans="2:29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50">
        <v>0.5557528759999999</v>
      </c>
      <c r="Z29" s="51"/>
      <c r="AA29" s="52">
        <f ca="1">OFFSET(Z29,0,-1)/OFFSET(Z29,0,-2)-1</f>
        <v>-7.2144798715582104E-2</v>
      </c>
      <c r="AB29" s="52">
        <f ca="1">OFFSET(Z29,0,-1)/OFFSET(Z29,0,-5)-1</f>
        <v>-9.5172319376105818E-2</v>
      </c>
      <c r="AC29" s="53"/>
    </row>
    <row r="30" spans="2:29" ht="5.0999999999999996" customHeight="1" x14ac:dyDescent="0.25">
      <c r="B30" s="9"/>
      <c r="Y30" s="4"/>
    </row>
    <row r="31" spans="2:29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  <c r="AA31" s="61"/>
      <c r="AB31" s="61"/>
    </row>
    <row r="32" spans="2:29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1"/>
      <c r="AB32" s="61"/>
    </row>
    <row r="33" spans="1:30" x14ac:dyDescent="0.25">
      <c r="B33" s="64" t="s">
        <v>126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70"/>
      <c r="AB33" s="70"/>
    </row>
    <row r="34" spans="1:30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  <c r="AA34" s="70"/>
      <c r="AB34" s="70"/>
    </row>
    <row r="35" spans="1:30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9"/>
      <c r="AA35" s="70"/>
      <c r="AB35" s="70"/>
    </row>
    <row r="36" spans="1:30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13"/>
      <c r="AA36" s="19"/>
      <c r="AB36" s="19"/>
    </row>
    <row r="37" spans="1:30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"/>
      <c r="AD37" s="4"/>
    </row>
    <row r="38" spans="1:30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8"/>
      <c r="AA38" s="19"/>
      <c r="AB38" s="19"/>
    </row>
    <row r="39" spans="1:30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22"/>
      <c r="AA39" s="23"/>
      <c r="AB39" s="23"/>
    </row>
    <row r="40" spans="1:30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22"/>
      <c r="AA40" s="23"/>
      <c r="AB40" s="23"/>
    </row>
    <row r="41" spans="1:30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B41" si="3">E$10</f>
        <v>2кв 2012</v>
      </c>
      <c r="F41" s="26" t="str">
        <f t="shared" si="3"/>
        <v>3кв 2012</v>
      </c>
      <c r="G41" s="26" t="str">
        <f t="shared" si="3"/>
        <v>4кв 2012</v>
      </c>
      <c r="H41" s="26" t="str">
        <f t="shared" si="3"/>
        <v>1кв 2013</v>
      </c>
      <c r="I41" s="26" t="str">
        <f t="shared" si="3"/>
        <v>2кв 2013</v>
      </c>
      <c r="J41" s="26" t="str">
        <f t="shared" si="3"/>
        <v>3кв 2013</v>
      </c>
      <c r="K41" s="26" t="str">
        <f t="shared" si="3"/>
        <v>4кв 2013</v>
      </c>
      <c r="L41" s="26" t="str">
        <f t="shared" si="3"/>
        <v>1кв 2014</v>
      </c>
      <c r="M41" s="26" t="str">
        <f t="shared" si="3"/>
        <v>2кв 2014</v>
      </c>
      <c r="N41" s="26" t="str">
        <f t="shared" si="3"/>
        <v>3кв 2014</v>
      </c>
      <c r="O41" s="26" t="str">
        <f t="shared" si="3"/>
        <v>4кв 2014</v>
      </c>
      <c r="P41" s="26" t="str">
        <f t="shared" si="3"/>
        <v>1кв 2015</v>
      </c>
      <c r="Q41" s="26" t="str">
        <f t="shared" si="3"/>
        <v>2кв 2015</v>
      </c>
      <c r="R41" s="26" t="str">
        <f t="shared" si="3"/>
        <v>3кв 2015</v>
      </c>
      <c r="S41" s="26" t="str">
        <f t="shared" si="3"/>
        <v>4кв 2015</v>
      </c>
      <c r="T41" s="26" t="str">
        <f t="shared" si="3"/>
        <v>1кв 2016</v>
      </c>
      <c r="U41" s="26" t="str">
        <f t="shared" si="3"/>
        <v>2кв 2016</v>
      </c>
      <c r="V41" s="26" t="str">
        <f t="shared" si="3"/>
        <v>3кв 2016</v>
      </c>
      <c r="W41" s="26" t="str">
        <f t="shared" si="3"/>
        <v>4кв 2016</v>
      </c>
      <c r="X41" s="26" t="str">
        <f t="shared" si="3"/>
        <v>1кв 2017</v>
      </c>
      <c r="Y41" s="27" t="str">
        <f t="shared" si="3"/>
        <v>2кв 2017</v>
      </c>
      <c r="Z41" s="28"/>
      <c r="AA41" s="29" t="str">
        <f>AA$10</f>
        <v>кв/кв</v>
      </c>
      <c r="AB41" s="29" t="str">
        <f t="shared" si="3"/>
        <v>г/г</v>
      </c>
    </row>
    <row r="42" spans="1:30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Y42" si="4">SUM(E43:E45)</f>
        <v>0.99919214578095994</v>
      </c>
      <c r="F42" s="48">
        <f t="shared" si="4"/>
        <v>1.1841847606293356</v>
      </c>
      <c r="G42" s="48">
        <f t="shared" si="4"/>
        <v>1.2818568820454397</v>
      </c>
      <c r="H42" s="48">
        <f t="shared" si="4"/>
        <v>1.172712854772</v>
      </c>
      <c r="I42" s="48">
        <f t="shared" si="4"/>
        <v>1.0284018884136004</v>
      </c>
      <c r="J42" s="48">
        <f t="shared" si="4"/>
        <v>0.82366697393439969</v>
      </c>
      <c r="K42" s="48">
        <f t="shared" si="4"/>
        <v>1.3389724841802897</v>
      </c>
      <c r="L42" s="48">
        <f t="shared" si="4"/>
        <v>1.3879529169693998</v>
      </c>
      <c r="M42" s="48">
        <f t="shared" si="4"/>
        <v>1.0613945590542497</v>
      </c>
      <c r="N42" s="48">
        <f t="shared" si="4"/>
        <v>1.0203710805775001</v>
      </c>
      <c r="O42" s="48">
        <f t="shared" si="4"/>
        <v>1.4278934234825005</v>
      </c>
      <c r="P42" s="48">
        <f t="shared" si="4"/>
        <v>1.6255186227982978</v>
      </c>
      <c r="Q42" s="49">
        <f t="shared" si="4"/>
        <v>1.4269450151082996</v>
      </c>
      <c r="R42" s="49">
        <f t="shared" si="4"/>
        <v>1.3621501874389483</v>
      </c>
      <c r="S42" s="49">
        <f t="shared" si="4"/>
        <v>1.6213220698855986</v>
      </c>
      <c r="T42" s="49">
        <f t="shared" si="4"/>
        <v>1.5562557608961456</v>
      </c>
      <c r="U42" s="49">
        <f t="shared" si="4"/>
        <v>1.3626679131597983</v>
      </c>
      <c r="V42" s="49">
        <f t="shared" si="4"/>
        <v>1.4429618648264004</v>
      </c>
      <c r="W42" s="49">
        <f t="shared" si="4"/>
        <v>1.352167622109453</v>
      </c>
      <c r="X42" s="49">
        <f t="shared" si="4"/>
        <v>1.2359026230278993</v>
      </c>
      <c r="Y42" s="50">
        <f t="shared" si="4"/>
        <v>1.2565200017579505</v>
      </c>
      <c r="Z42" s="51"/>
      <c r="AA42" s="52">
        <f t="shared" ref="AA42:AA57" ca="1" si="5">OFFSET(Z42,0,-1)/OFFSET(Z42,0,-2)-1</f>
        <v>1.6682041405122749E-2</v>
      </c>
      <c r="AB42" s="52">
        <f t="shared" ref="AB42:AB57" ca="1" si="6">OFFSET(Z42,0,-1)/OFFSET(Z42,0,-5)-1</f>
        <v>-7.7897123999719486E-2</v>
      </c>
      <c r="AC42" s="53"/>
    </row>
    <row r="43" spans="1:30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3">
        <v>5.7056750000000003E-2</v>
      </c>
      <c r="Z43" s="34"/>
      <c r="AA43" s="43">
        <f t="shared" ca="1" si="5"/>
        <v>5.4541338027843667E-2</v>
      </c>
      <c r="AB43" s="43">
        <f t="shared" ca="1" si="6"/>
        <v>-0.3196545260253405</v>
      </c>
    </row>
    <row r="44" spans="1:30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3">
        <v>0.97383290575795023</v>
      </c>
      <c r="Z44" s="34"/>
      <c r="AA44" s="43">
        <f t="shared" ca="1" si="5"/>
        <v>-0.13199317328502724</v>
      </c>
      <c r="AB44" s="43">
        <f t="shared" ca="1" si="6"/>
        <v>-0.12252074736683383</v>
      </c>
    </row>
    <row r="45" spans="1:30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3">
        <v>0.22563034600000026</v>
      </c>
      <c r="Z45" s="34"/>
      <c r="AA45" s="43">
        <f t="shared" ca="1" si="5"/>
        <v>2.7681434165576904</v>
      </c>
      <c r="AB45" s="43">
        <f t="shared" ca="1" si="6"/>
        <v>0.33512077780018545</v>
      </c>
    </row>
    <row r="46" spans="1:30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Y46" si="7">SUM(E47:E53)</f>
        <v>2.3481124753874694</v>
      </c>
      <c r="F46" s="48">
        <f t="shared" si="7"/>
        <v>2.1868541482079991</v>
      </c>
      <c r="G46" s="48">
        <f t="shared" si="7"/>
        <v>1.9956032827942094</v>
      </c>
      <c r="H46" s="48">
        <f t="shared" si="7"/>
        <v>2.1606841750741008</v>
      </c>
      <c r="I46" s="48">
        <f t="shared" si="7"/>
        <v>2.2771030648839998</v>
      </c>
      <c r="J46" s="48">
        <f t="shared" si="7"/>
        <v>2.3650439292184</v>
      </c>
      <c r="K46" s="48">
        <f t="shared" si="7"/>
        <v>1.6794500603751041</v>
      </c>
      <c r="L46" s="48">
        <f t="shared" si="7"/>
        <v>1.9364057859179</v>
      </c>
      <c r="M46" s="48">
        <f t="shared" si="7"/>
        <v>2.1176698357024999</v>
      </c>
      <c r="N46" s="48">
        <f t="shared" si="7"/>
        <v>2.0147288536491001</v>
      </c>
      <c r="O46" s="48">
        <f t="shared" si="7"/>
        <v>1.8445306717149503</v>
      </c>
      <c r="P46" s="48">
        <f t="shared" si="7"/>
        <v>1.8162941484573998</v>
      </c>
      <c r="Q46" s="49">
        <f t="shared" si="7"/>
        <v>1.9817614199007498</v>
      </c>
      <c r="R46" s="49">
        <f t="shared" si="7"/>
        <v>2.1670309648099488</v>
      </c>
      <c r="S46" s="49">
        <f t="shared" si="7"/>
        <v>1.7389276268846985</v>
      </c>
      <c r="T46" s="49">
        <f t="shared" si="7"/>
        <v>2.0541693187592487</v>
      </c>
      <c r="U46" s="49">
        <f t="shared" si="7"/>
        <v>2.114566438417099</v>
      </c>
      <c r="V46" s="49">
        <f t="shared" si="7"/>
        <v>2.1007231044208976</v>
      </c>
      <c r="W46" s="49">
        <f t="shared" si="7"/>
        <v>1.7459453178675994</v>
      </c>
      <c r="X46" s="49">
        <f t="shared" si="7"/>
        <v>2.0294876112964495</v>
      </c>
      <c r="Y46" s="50">
        <f t="shared" si="7"/>
        <v>2.1871115911859991</v>
      </c>
      <c r="Z46" s="51"/>
      <c r="AA46" s="52">
        <f t="shared" ca="1" si="5"/>
        <v>7.7666884494485E-2</v>
      </c>
      <c r="AB46" s="52">
        <f t="shared" ca="1" si="6"/>
        <v>3.4307341425131588E-2</v>
      </c>
      <c r="AC46" s="53"/>
    </row>
    <row r="47" spans="1:30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3">
        <v>0.1122241009999999</v>
      </c>
      <c r="Z47" s="34"/>
      <c r="AA47" s="43">
        <f t="shared" ca="1" si="5"/>
        <v>-0.16343553274857203</v>
      </c>
      <c r="AB47" s="43">
        <f t="shared" ca="1" si="6"/>
        <v>-0.20533466916070087</v>
      </c>
    </row>
    <row r="48" spans="1:30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0.96391600807610001</v>
      </c>
      <c r="Y48" s="33">
        <v>1.0067527088626997</v>
      </c>
      <c r="Z48" s="34"/>
      <c r="AA48" s="43">
        <f t="shared" ca="1" si="5"/>
        <v>4.4440283621908439E-2</v>
      </c>
      <c r="AB48" s="43">
        <f t="shared" ca="1" si="6"/>
        <v>0.1238856227702152</v>
      </c>
    </row>
    <row r="49" spans="1:32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0.46105720370824982</v>
      </c>
      <c r="Y49" s="33">
        <v>0.51344191361439973</v>
      </c>
      <c r="Z49" s="34"/>
      <c r="AA49" s="43">
        <f t="shared" ca="1" si="5"/>
        <v>0.11361867786648472</v>
      </c>
      <c r="AB49" s="43">
        <f t="shared" ca="1" si="6"/>
        <v>-7.4853878878422098E-2</v>
      </c>
    </row>
    <row r="50" spans="1:32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0.25664316451209984</v>
      </c>
      <c r="Y50" s="33">
        <v>0.29908244670889994</v>
      </c>
      <c r="Z50" s="34"/>
      <c r="AA50" s="43">
        <f t="shared" ca="1" si="5"/>
        <v>0.16536299448099756</v>
      </c>
      <c r="AB50" s="43">
        <f t="shared" ca="1" si="6"/>
        <v>0.12109055399150725</v>
      </c>
    </row>
    <row r="51" spans="1:32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7.5488794000000067E-2</v>
      </c>
      <c r="Y51" s="33">
        <v>0.10166254999999993</v>
      </c>
      <c r="Z51" s="34"/>
      <c r="AA51" s="43">
        <f t="shared" ca="1" si="5"/>
        <v>0.34672372696800324</v>
      </c>
      <c r="AB51" s="43">
        <f t="shared" ca="1" si="6"/>
        <v>-0.14379194575196352</v>
      </c>
    </row>
    <row r="52" spans="1:32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5.6309613000000001E-2</v>
      </c>
      <c r="Y52" s="33">
        <v>6.6523088999999994E-2</v>
      </c>
      <c r="Z52" s="34"/>
      <c r="AA52" s="43">
        <f t="shared" ca="1" si="5"/>
        <v>0.18138068183846312</v>
      </c>
      <c r="AB52" s="43">
        <f t="shared" ca="1" si="6"/>
        <v>4.2400214048793128E-2</v>
      </c>
    </row>
    <row r="53" spans="1:32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8.1924049999999998E-2</v>
      </c>
      <c r="Y53" s="33">
        <v>8.7424782000000006E-2</v>
      </c>
      <c r="Z53" s="34"/>
      <c r="AA53" s="43">
        <f t="shared" ca="1" si="5"/>
        <v>6.7144287910571032E-2</v>
      </c>
      <c r="AB53" s="43">
        <f t="shared" ca="1" si="6"/>
        <v>0.19350993820490503</v>
      </c>
    </row>
    <row r="54" spans="1:32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Y54" si="8">SUM(E55:E56)</f>
        <v>0.47066686199999991</v>
      </c>
      <c r="F54" s="48">
        <f t="shared" si="8"/>
        <v>0.44465882000000001</v>
      </c>
      <c r="G54" s="48">
        <f t="shared" si="8"/>
        <v>0.40069180999999993</v>
      </c>
      <c r="H54" s="48">
        <f t="shared" si="8"/>
        <v>0.4300195389999999</v>
      </c>
      <c r="I54" s="48">
        <f t="shared" si="8"/>
        <v>0.46802564000000002</v>
      </c>
      <c r="J54" s="48">
        <f t="shared" si="8"/>
        <v>0.53532363900000002</v>
      </c>
      <c r="K54" s="48">
        <f t="shared" si="8"/>
        <v>0.54865956699999985</v>
      </c>
      <c r="L54" s="48">
        <f t="shared" si="8"/>
        <v>0.5675239339999999</v>
      </c>
      <c r="M54" s="48">
        <f t="shared" si="8"/>
        <v>0.65488219399999992</v>
      </c>
      <c r="N54" s="48">
        <f t="shared" si="8"/>
        <v>0.54318458200000019</v>
      </c>
      <c r="O54" s="48">
        <f t="shared" si="8"/>
        <v>0.57016889500000012</v>
      </c>
      <c r="P54" s="48">
        <f t="shared" si="8"/>
        <v>0.51595310899999991</v>
      </c>
      <c r="Q54" s="49">
        <f t="shared" si="8"/>
        <v>0.60287512099999996</v>
      </c>
      <c r="R54" s="49">
        <f t="shared" si="8"/>
        <v>0.59357805299999988</v>
      </c>
      <c r="S54" s="49">
        <f t="shared" si="8"/>
        <v>0.37657878299999992</v>
      </c>
      <c r="T54" s="49">
        <f t="shared" si="8"/>
        <v>0.51587770100000008</v>
      </c>
      <c r="U54" s="49">
        <f t="shared" si="8"/>
        <v>0.46645878399999996</v>
      </c>
      <c r="V54" s="49">
        <f t="shared" si="8"/>
        <v>0.6759486509999999</v>
      </c>
      <c r="W54" s="49">
        <f t="shared" si="8"/>
        <v>0.53707417800000024</v>
      </c>
      <c r="X54" s="49">
        <f t="shared" si="8"/>
        <v>0.41319366200000041</v>
      </c>
      <c r="Y54" s="50">
        <f t="shared" si="8"/>
        <v>0.70956630100000018</v>
      </c>
      <c r="Z54" s="51"/>
      <c r="AA54" s="52">
        <f t="shared" ca="1" si="5"/>
        <v>0.71727295516938372</v>
      </c>
      <c r="AB54" s="52">
        <f t="shared" ca="1" si="6"/>
        <v>0.52117684421181409</v>
      </c>
      <c r="AC54" s="53"/>
    </row>
    <row r="55" spans="1:32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3">
        <v>0.63790848100000019</v>
      </c>
      <c r="Z55" s="34"/>
      <c r="AA55" s="43">
        <f t="shared" ca="1" si="5"/>
        <v>0.79853363349358042</v>
      </c>
      <c r="AB55" s="43">
        <f t="shared" ca="1" si="6"/>
        <v>0.59026830214309167</v>
      </c>
    </row>
    <row r="56" spans="1:32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3">
        <v>7.1657819999999928E-2</v>
      </c>
      <c r="Z56" s="34"/>
      <c r="AA56" s="43">
        <f t="shared" ca="1" si="5"/>
        <v>0.2246872047569759</v>
      </c>
      <c r="AB56" s="43">
        <f t="shared" ca="1" si="6"/>
        <v>9.6923637188587541E-2</v>
      </c>
    </row>
    <row r="57" spans="1:32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Y57" si="9">SUM(E42,E46,E54)</f>
        <v>3.8179714831684293</v>
      </c>
      <c r="F57" s="74">
        <f t="shared" si="9"/>
        <v>3.8156977288373346</v>
      </c>
      <c r="G57" s="74">
        <f t="shared" si="9"/>
        <v>3.6781519748396492</v>
      </c>
      <c r="H57" s="74">
        <f t="shared" si="9"/>
        <v>3.7634165688461008</v>
      </c>
      <c r="I57" s="74">
        <f t="shared" si="9"/>
        <v>3.7735305932976</v>
      </c>
      <c r="J57" s="74">
        <f t="shared" si="9"/>
        <v>3.7240345421527996</v>
      </c>
      <c r="K57" s="74">
        <f t="shared" si="9"/>
        <v>3.5670821115553935</v>
      </c>
      <c r="L57" s="48">
        <f t="shared" si="9"/>
        <v>3.8918826368872996</v>
      </c>
      <c r="M57" s="48">
        <f t="shared" si="9"/>
        <v>3.8339465887567492</v>
      </c>
      <c r="N57" s="48">
        <f t="shared" si="9"/>
        <v>3.5782845162266006</v>
      </c>
      <c r="O57" s="48">
        <f t="shared" si="9"/>
        <v>3.8425929901974509</v>
      </c>
      <c r="P57" s="48">
        <f t="shared" si="9"/>
        <v>3.9577658802556974</v>
      </c>
      <c r="Q57" s="49">
        <f t="shared" si="9"/>
        <v>4.01158155600905</v>
      </c>
      <c r="R57" s="49">
        <f t="shared" si="9"/>
        <v>4.1227592052488973</v>
      </c>
      <c r="S57" s="49">
        <f t="shared" si="9"/>
        <v>3.7368284797702969</v>
      </c>
      <c r="T57" s="49">
        <f t="shared" si="9"/>
        <v>4.1263027806553945</v>
      </c>
      <c r="U57" s="49">
        <f t="shared" si="9"/>
        <v>3.9436931355768974</v>
      </c>
      <c r="V57" s="49">
        <f t="shared" si="9"/>
        <v>4.2196336202472979</v>
      </c>
      <c r="W57" s="49">
        <f t="shared" si="9"/>
        <v>3.6351871179770523</v>
      </c>
      <c r="X57" s="49">
        <f t="shared" si="9"/>
        <v>3.6785838963243491</v>
      </c>
      <c r="Y57" s="50">
        <f t="shared" si="9"/>
        <v>4.1531978939439504</v>
      </c>
      <c r="Z57" s="51"/>
      <c r="AA57" s="52">
        <f t="shared" ca="1" si="5"/>
        <v>0.12902084361697908</v>
      </c>
      <c r="AB57" s="52">
        <f t="shared" ca="1" si="6"/>
        <v>5.3124001073274751E-2</v>
      </c>
      <c r="AC57" s="53"/>
    </row>
    <row r="58" spans="1:32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6"/>
      <c r="AA58" s="70"/>
      <c r="AB58" s="70"/>
    </row>
    <row r="59" spans="1:32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22"/>
      <c r="AA59" s="23"/>
      <c r="AB59" s="23"/>
    </row>
    <row r="60" spans="1:32" x14ac:dyDescent="0.25">
      <c r="B60" s="24" t="s">
        <v>24</v>
      </c>
      <c r="C60" s="25"/>
      <c r="D60" s="26" t="str">
        <f>D$10</f>
        <v>1кв 2012</v>
      </c>
      <c r="E60" s="26" t="str">
        <f t="shared" ref="E60:AB60" si="10">E$10</f>
        <v>2кв 2012</v>
      </c>
      <c r="F60" s="26" t="str">
        <f t="shared" si="10"/>
        <v>3кв 2012</v>
      </c>
      <c r="G60" s="26" t="str">
        <f t="shared" si="10"/>
        <v>4кв 2012</v>
      </c>
      <c r="H60" s="26" t="str">
        <f t="shared" si="10"/>
        <v>1кв 2013</v>
      </c>
      <c r="I60" s="26" t="str">
        <f t="shared" si="10"/>
        <v>2кв 2013</v>
      </c>
      <c r="J60" s="26" t="str">
        <f t="shared" si="10"/>
        <v>3кв 2013</v>
      </c>
      <c r="K60" s="26" t="str">
        <f t="shared" si="10"/>
        <v>4кв 2013</v>
      </c>
      <c r="L60" s="26" t="str">
        <f t="shared" si="10"/>
        <v>1кв 2014</v>
      </c>
      <c r="M60" s="26" t="str">
        <f t="shared" si="10"/>
        <v>2кв 2014</v>
      </c>
      <c r="N60" s="26" t="str">
        <f t="shared" si="10"/>
        <v>3кв 2014</v>
      </c>
      <c r="O60" s="26" t="str">
        <f t="shared" si="10"/>
        <v>4кв 2014</v>
      </c>
      <c r="P60" s="26" t="str">
        <f t="shared" si="10"/>
        <v>1кв 2015</v>
      </c>
      <c r="Q60" s="26" t="str">
        <f t="shared" si="10"/>
        <v>2кв 2015</v>
      </c>
      <c r="R60" s="26" t="str">
        <f t="shared" si="10"/>
        <v>3кв 2015</v>
      </c>
      <c r="S60" s="26" t="str">
        <f t="shared" si="10"/>
        <v>4кв 2015</v>
      </c>
      <c r="T60" s="26" t="str">
        <f t="shared" si="10"/>
        <v>1кв 2016</v>
      </c>
      <c r="U60" s="26" t="str">
        <f t="shared" si="10"/>
        <v>2кв 2016</v>
      </c>
      <c r="V60" s="26" t="str">
        <f t="shared" si="10"/>
        <v>3кв 2016</v>
      </c>
      <c r="W60" s="26" t="str">
        <f t="shared" si="10"/>
        <v>4кв 2016</v>
      </c>
      <c r="X60" s="26" t="str">
        <f t="shared" si="10"/>
        <v>1кв 2017</v>
      </c>
      <c r="Y60" s="27" t="str">
        <f t="shared" si="10"/>
        <v>2кв 2017</v>
      </c>
      <c r="Z60" s="28"/>
      <c r="AA60" s="29" t="str">
        <f>AA$10</f>
        <v>кв/кв</v>
      </c>
      <c r="AB60" s="29" t="str">
        <f t="shared" si="10"/>
        <v>г/г</v>
      </c>
    </row>
    <row r="61" spans="1:32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3">
        <v>5.8522049999999999E-2</v>
      </c>
      <c r="Z61" s="34"/>
      <c r="AA61" s="43">
        <f t="shared" ref="AA61:AA73" ca="1" si="11">OFFSET(Z61,0,-1)/OFFSET(Z61,0,-2)-1</f>
        <v>5.311835019637301E-2</v>
      </c>
      <c r="AB61" s="43">
        <f t="shared" ref="AB61:AB73" ca="1" si="12">OFFSET(Z61,0,-1)/OFFSET(Z61,0,-5)-1</f>
        <v>-0.3761399677962195</v>
      </c>
    </row>
    <row r="62" spans="1:32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3">
        <v>1.6594819200000002</v>
      </c>
      <c r="Z62" s="34"/>
      <c r="AA62" s="43">
        <f t="shared" ca="1" si="11"/>
        <v>5.3597313848248174E-3</v>
      </c>
      <c r="AB62" s="43">
        <f t="shared" ca="1" si="12"/>
        <v>-2.6645755696683482E-2</v>
      </c>
    </row>
    <row r="63" spans="1:32" ht="30" x14ac:dyDescent="0.25">
      <c r="B63" s="79" t="s">
        <v>42</v>
      </c>
      <c r="C63" s="78"/>
      <c r="D63" s="31">
        <f>SUM(D64:D65)</f>
        <v>0.71183509099999975</v>
      </c>
      <c r="E63" s="31">
        <f t="shared" ref="E63:Y63" si="13">SUM(E64:E65)</f>
        <v>0.75083991800000005</v>
      </c>
      <c r="F63" s="31">
        <f t="shared" si="13"/>
        <v>0.49824641999999991</v>
      </c>
      <c r="G63" s="31">
        <f t="shared" si="13"/>
        <v>0.63838527999999972</v>
      </c>
      <c r="H63" s="31">
        <f t="shared" si="13"/>
        <v>0.5128323100000004</v>
      </c>
      <c r="I63" s="31">
        <f t="shared" si="13"/>
        <v>0.61634506900000019</v>
      </c>
      <c r="J63" s="31">
        <f t="shared" si="13"/>
        <v>0.93306990999999995</v>
      </c>
      <c r="K63" s="31">
        <f t="shared" si="13"/>
        <v>0.78300966999999899</v>
      </c>
      <c r="L63" s="31">
        <f t="shared" si="13"/>
        <v>0.96305687999999967</v>
      </c>
      <c r="M63" s="31">
        <f t="shared" si="13"/>
        <v>0.88433147299999937</v>
      </c>
      <c r="N63" s="31">
        <f t="shared" si="13"/>
        <v>1.1450898600000001</v>
      </c>
      <c r="O63" s="31">
        <f t="shared" si="13"/>
        <v>1.0776099399999999</v>
      </c>
      <c r="P63" s="31">
        <f t="shared" si="13"/>
        <v>0.82550378000000002</v>
      </c>
      <c r="Q63" s="32">
        <f t="shared" si="13"/>
        <v>1.1392476800000002</v>
      </c>
      <c r="R63" s="32">
        <f t="shared" si="13"/>
        <v>0.97171739000000001</v>
      </c>
      <c r="S63" s="32">
        <f t="shared" si="13"/>
        <v>0.89292393999999997</v>
      </c>
      <c r="T63" s="32">
        <f t="shared" si="13"/>
        <v>0.76777998000000003</v>
      </c>
      <c r="U63" s="32">
        <f t="shared" si="13"/>
        <v>1.2616321099999999</v>
      </c>
      <c r="V63" s="32">
        <f t="shared" si="13"/>
        <v>1.0150620699999999</v>
      </c>
      <c r="W63" s="32">
        <f t="shared" si="13"/>
        <v>0.91545436000000002</v>
      </c>
      <c r="X63" s="32">
        <f t="shared" si="13"/>
        <v>1.1799401399999998</v>
      </c>
      <c r="Y63" s="33">
        <f t="shared" si="13"/>
        <v>1.2696489999999998</v>
      </c>
      <c r="Z63" s="34"/>
      <c r="AA63" s="43">
        <f t="shared" ca="1" si="11"/>
        <v>7.6028314453307821E-2</v>
      </c>
      <c r="AB63" s="43">
        <f t="shared" ca="1" si="12"/>
        <v>6.3543801211589646E-3</v>
      </c>
    </row>
    <row r="64" spans="1:32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3">
        <v>0.68766574999999996</v>
      </c>
      <c r="Z64" s="34"/>
      <c r="AA64" s="43">
        <f t="shared" ca="1" si="11"/>
        <v>0.2907957623825661</v>
      </c>
      <c r="AB64" s="43">
        <f t="shared" ca="1" si="12"/>
        <v>0.15335822834950141</v>
      </c>
      <c r="AD64" s="65"/>
      <c r="AE64" s="65"/>
      <c r="AF64" s="81"/>
    </row>
    <row r="65" spans="2:33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3">
        <v>0.58198324999999984</v>
      </c>
      <c r="Z65" s="34"/>
      <c r="AA65" s="43">
        <f t="shared" ca="1" si="11"/>
        <v>-0.10075996468140858</v>
      </c>
      <c r="AB65" s="43">
        <f t="shared" ca="1" si="12"/>
        <v>-0.12536725863874976</v>
      </c>
    </row>
    <row r="66" spans="2:33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0.65264535800000001</v>
      </c>
      <c r="Y66" s="33">
        <v>0.71188363699999968</v>
      </c>
      <c r="Z66" s="34"/>
      <c r="AA66" s="43">
        <f t="shared" ca="1" si="11"/>
        <v>9.0766414368643522E-2</v>
      </c>
      <c r="AB66" s="43">
        <f t="shared" ca="1" si="12"/>
        <v>0.15253558054151606</v>
      </c>
    </row>
    <row r="67" spans="2:33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0.35553956899999978</v>
      </c>
      <c r="Y67" s="33">
        <v>0.43635490199999982</v>
      </c>
      <c r="Z67" s="34"/>
      <c r="AA67" s="43">
        <f t="shared" ca="1" si="11"/>
        <v>0.22730334411807784</v>
      </c>
      <c r="AB67" s="43">
        <f t="shared" ca="1" si="12"/>
        <v>7.0981069096246907E-2</v>
      </c>
    </row>
    <row r="68" spans="2:33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0.14556501999999985</v>
      </c>
      <c r="Y68" s="33">
        <v>0.16423489399999991</v>
      </c>
      <c r="Z68" s="34"/>
      <c r="AA68" s="43">
        <f t="shared" ca="1" si="11"/>
        <v>0.12825797021839502</v>
      </c>
      <c r="AB68" s="43">
        <f t="shared" ca="1" si="12"/>
        <v>-4.1761203843932337E-2</v>
      </c>
    </row>
    <row r="69" spans="2:33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7.5488794000000067E-2</v>
      </c>
      <c r="Y69" s="33">
        <v>0.10166254999999993</v>
      </c>
      <c r="Z69" s="34"/>
      <c r="AA69" s="43">
        <f t="shared" ca="1" si="11"/>
        <v>0.34672372696800324</v>
      </c>
      <c r="AB69" s="43">
        <f t="shared" ca="1" si="12"/>
        <v>-0.14379194575196352</v>
      </c>
    </row>
    <row r="70" spans="2:33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8.1924049999999998E-2</v>
      </c>
      <c r="Y70" s="33">
        <v>8.7424782000000006E-2</v>
      </c>
      <c r="Z70" s="34"/>
      <c r="AA70" s="43">
        <f t="shared" ca="1" si="11"/>
        <v>6.7144287910571032E-2</v>
      </c>
      <c r="AB70" s="43">
        <f t="shared" ca="1" si="12"/>
        <v>0.19350993820490503</v>
      </c>
    </row>
    <row r="71" spans="2:33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5.6309613000000001E-2</v>
      </c>
      <c r="Y71" s="33">
        <v>6.6523088999999994E-2</v>
      </c>
      <c r="Z71" s="34"/>
      <c r="AA71" s="43">
        <f t="shared" ca="1" si="11"/>
        <v>0.18138068183846312</v>
      </c>
      <c r="AB71" s="43">
        <f t="shared" ca="1" si="12"/>
        <v>4.2400214048793128E-2</v>
      </c>
    </row>
    <row r="72" spans="2:33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3">
        <v>3.9957820999999998E-2</v>
      </c>
      <c r="Z72" s="34"/>
      <c r="AA72" s="43">
        <f t="shared" ca="1" si="11"/>
        <v>9.997137881361029E-2</v>
      </c>
      <c r="AB72" s="43">
        <f t="shared" ca="1" si="12"/>
        <v>-4.0367707150363308E-2</v>
      </c>
    </row>
    <row r="73" spans="2:33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Y73" si="14">SUM(E61:E62,E66:E71)</f>
        <v>2.9737982759999992</v>
      </c>
      <c r="F73" s="48">
        <f t="shared" si="14"/>
        <v>2.9644416350000746</v>
      </c>
      <c r="G73" s="48">
        <f t="shared" si="14"/>
        <v>3.0968754860000045</v>
      </c>
      <c r="H73" s="48">
        <f t="shared" si="14"/>
        <v>2.9657109060000004</v>
      </c>
      <c r="I73" s="48">
        <f t="shared" si="14"/>
        <v>2.9988327839999993</v>
      </c>
      <c r="J73" s="48">
        <f t="shared" si="14"/>
        <v>3.1436529669999995</v>
      </c>
      <c r="K73" s="48">
        <f t="shared" si="14"/>
        <v>2.7300186999999987</v>
      </c>
      <c r="L73" s="48">
        <f t="shared" si="14"/>
        <v>3.1606873839999996</v>
      </c>
      <c r="M73" s="48">
        <f t="shared" si="14"/>
        <v>2.9059764279999993</v>
      </c>
      <c r="N73" s="48">
        <f t="shared" si="14"/>
        <v>3.0319755040000009</v>
      </c>
      <c r="O73" s="48">
        <f t="shared" si="14"/>
        <v>3.1611259230000002</v>
      </c>
      <c r="P73" s="48">
        <f t="shared" si="14"/>
        <v>3.2090919349999982</v>
      </c>
      <c r="Q73" s="49">
        <f t="shared" si="14"/>
        <v>3.1320288009999993</v>
      </c>
      <c r="R73" s="49">
        <f t="shared" si="14"/>
        <v>3.4374239859999975</v>
      </c>
      <c r="S73" s="49">
        <f t="shared" si="14"/>
        <v>3.2503677729999976</v>
      </c>
      <c r="T73" s="49">
        <f t="shared" si="14"/>
        <v>3.2416855589999938</v>
      </c>
      <c r="U73" s="49">
        <f t="shared" si="14"/>
        <v>3.2510146859999982</v>
      </c>
      <c r="V73" s="49">
        <f t="shared" si="14"/>
        <v>3.3019981429999983</v>
      </c>
      <c r="W73" s="49">
        <f t="shared" si="14"/>
        <v>2.8958514700000024</v>
      </c>
      <c r="X73" s="49">
        <f t="shared" si="14"/>
        <v>3.0736776139999988</v>
      </c>
      <c r="Y73" s="50">
        <f t="shared" si="14"/>
        <v>3.2860878239999991</v>
      </c>
      <c r="Z73" s="51"/>
      <c r="AA73" s="52">
        <f t="shared" ca="1" si="11"/>
        <v>6.9106209783522221E-2</v>
      </c>
      <c r="AB73" s="52">
        <f t="shared" ca="1" si="12"/>
        <v>1.0788366521701009E-2</v>
      </c>
      <c r="AC73" s="1"/>
    </row>
    <row r="74" spans="2:33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0.25623628757052808</v>
      </c>
      <c r="Y74" s="87">
        <v>0.28430269001842706</v>
      </c>
      <c r="Z74" s="88"/>
      <c r="AA74" s="40">
        <f ca="1">(OFFSET(Z74,0,-1)-OFFSET(Z74,0,-2))*100</f>
        <v>2.8066402447898984</v>
      </c>
      <c r="AB74" s="40">
        <f ca="1">(OFFSET(Z74,0,-1)-OFFSET(Z74,0,-5))*100</f>
        <v>-1.6130284709758802</v>
      </c>
      <c r="AG74" s="89"/>
    </row>
    <row r="75" spans="2:33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3">
        <v>1.0369512950000002</v>
      </c>
      <c r="Z75" s="34"/>
      <c r="AA75" s="43">
        <f ca="1">OFFSET(Z75,0,-1)/OFFSET(Z75,0,-2)-1</f>
        <v>2.4696710336149952E-2</v>
      </c>
      <c r="AB75" s="43">
        <f ca="1">OFFSET(Z75,0,-1)/OFFSET(Z75,0,-5)-1</f>
        <v>-1.9922505006783942E-2</v>
      </c>
    </row>
    <row r="76" spans="2:33" s="90" customFormat="1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3">
        <v>0.74943096700000023</v>
      </c>
      <c r="Z76" s="34"/>
      <c r="AA76" s="43">
        <f ca="1">OFFSET(Z76,0,-1)/OFFSET(Z76,0,-2)-1</f>
        <v>-7.4222642211246859E-2</v>
      </c>
      <c r="AB76" s="43">
        <f ca="1">OFFSET(Z76,0,-1)/OFFSET(Z76,0,-5)-1</f>
        <v>-8.9516359764291509E-2</v>
      </c>
    </row>
    <row r="77" spans="2:33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3">
        <v>0.61487280000000011</v>
      </c>
      <c r="Z77" s="34"/>
      <c r="AA77" s="43">
        <f ca="1">OFFSET(Z77,0,-1)/OFFSET(Z77,0,-2)-1</f>
        <v>1.5460420609133552E-2</v>
      </c>
      <c r="AB77" s="43">
        <f ca="1">OFFSET(Z77,0,-1)/OFFSET(Z77,0,-5)-1</f>
        <v>1.0778110006258501E-2</v>
      </c>
    </row>
    <row r="78" spans="2:33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5"/>
      <c r="AA78" s="70"/>
      <c r="AB78" s="96"/>
    </row>
    <row r="79" spans="2:33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6"/>
      <c r="AA79" s="70"/>
      <c r="AB79" s="70"/>
    </row>
    <row r="80" spans="2:33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9"/>
      <c r="AA80" s="70"/>
      <c r="AB80" s="70"/>
    </row>
    <row r="81" spans="1:28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1"/>
      <c r="AA81" s="70"/>
    </row>
    <row r="82" spans="1:28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4"/>
      <c r="AA82" s="23"/>
      <c r="AB82" s="23"/>
    </row>
    <row r="83" spans="1:28" x14ac:dyDescent="0.25">
      <c r="B83" s="24" t="s">
        <v>24</v>
      </c>
      <c r="C83" s="25"/>
      <c r="D83" s="26" t="str">
        <f>D$10</f>
        <v>1кв 2012</v>
      </c>
      <c r="E83" s="26" t="str">
        <f t="shared" ref="E83:AB83" si="15">E$10</f>
        <v>2кв 2012</v>
      </c>
      <c r="F83" s="26" t="str">
        <f t="shared" si="15"/>
        <v>3кв 2012</v>
      </c>
      <c r="G83" s="26" t="str">
        <f t="shared" si="15"/>
        <v>4кв 2012</v>
      </c>
      <c r="H83" s="26" t="str">
        <f t="shared" si="15"/>
        <v>1кв 2013</v>
      </c>
      <c r="I83" s="26" t="str">
        <f t="shared" si="15"/>
        <v>2кв 2013</v>
      </c>
      <c r="J83" s="26" t="str">
        <f t="shared" si="15"/>
        <v>3кв 2013</v>
      </c>
      <c r="K83" s="26" t="str">
        <f t="shared" si="15"/>
        <v>4кв 2013</v>
      </c>
      <c r="L83" s="26" t="str">
        <f t="shared" si="15"/>
        <v>1кв 2014</v>
      </c>
      <c r="M83" s="26" t="str">
        <f t="shared" si="15"/>
        <v>2кв 2014</v>
      </c>
      <c r="N83" s="26" t="str">
        <f t="shared" si="15"/>
        <v>3кв 2014</v>
      </c>
      <c r="O83" s="26" t="str">
        <f t="shared" si="15"/>
        <v>4кв 2014</v>
      </c>
      <c r="P83" s="26" t="str">
        <f t="shared" si="15"/>
        <v>1кв 2015</v>
      </c>
      <c r="Q83" s="26" t="str">
        <f t="shared" si="15"/>
        <v>2кв 2015</v>
      </c>
      <c r="R83" s="26" t="str">
        <f t="shared" si="15"/>
        <v>3кв 2015</v>
      </c>
      <c r="S83" s="26" t="str">
        <f t="shared" si="15"/>
        <v>4кв 2015</v>
      </c>
      <c r="T83" s="26" t="str">
        <f t="shared" si="15"/>
        <v>1кв 2016</v>
      </c>
      <c r="U83" s="26" t="str">
        <f t="shared" si="15"/>
        <v>2кв 2016</v>
      </c>
      <c r="V83" s="26" t="str">
        <f t="shared" si="15"/>
        <v>3кв 2016</v>
      </c>
      <c r="W83" s="26" t="str">
        <f t="shared" si="15"/>
        <v>4кв 2016</v>
      </c>
      <c r="X83" s="26" t="str">
        <f t="shared" si="15"/>
        <v>1кв 2017</v>
      </c>
      <c r="Y83" s="27" t="str">
        <f t="shared" si="15"/>
        <v>2кв 2017</v>
      </c>
      <c r="Z83" s="28"/>
      <c r="AA83" s="29" t="str">
        <f>AA$10</f>
        <v>кв/кв</v>
      </c>
      <c r="AB83" s="29" t="str">
        <f t="shared" si="15"/>
        <v>г/г</v>
      </c>
    </row>
    <row r="84" spans="1:28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3">
        <v>0.22563034600000026</v>
      </c>
      <c r="Z84" s="34"/>
      <c r="AA84" s="43">
        <f t="shared" ref="AA84:AA93" ca="1" si="16">OFFSET(Z84,0,-1)/OFFSET(Z84,0,-2)-1</f>
        <v>2.7681434165576904</v>
      </c>
      <c r="AB84" s="43">
        <f t="shared" ref="AB84:AB93" ca="1" si="17">OFFSET(Z84,0,-1)/OFFSET(Z84,0,-5)-1</f>
        <v>0.33512077780018545</v>
      </c>
    </row>
    <row r="85" spans="1:28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3">
        <v>0.53627187500000018</v>
      </c>
      <c r="Z85" s="34"/>
      <c r="AA85" s="43">
        <f t="shared" ca="1" si="16"/>
        <v>0.80698167065149939</v>
      </c>
      <c r="AB85" s="43">
        <f t="shared" ca="1" si="17"/>
        <v>0.55177307372614925</v>
      </c>
    </row>
    <row r="86" spans="1:28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3">
        <v>8.9526709999999989E-3</v>
      </c>
      <c r="Z86" s="34"/>
      <c r="AA86" s="43">
        <f t="shared" ca="1" si="16"/>
        <v>1.8563970426127057</v>
      </c>
      <c r="AB86" s="43">
        <f t="shared" ca="1" si="17"/>
        <v>-8.3802365029088999E-2</v>
      </c>
    </row>
    <row r="87" spans="1:28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3">
        <v>9.2683935000000078E-2</v>
      </c>
      <c r="Z87" s="34"/>
      <c r="AA87" s="43">
        <f t="shared" ca="1" si="16"/>
        <v>0.69222107787313347</v>
      </c>
      <c r="AB87" s="43">
        <f t="shared" ca="1" si="17"/>
        <v>1.0247926292288478</v>
      </c>
    </row>
    <row r="88" spans="1:28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3">
        <v>7.1657819999999928E-2</v>
      </c>
      <c r="Z88" s="34"/>
      <c r="AA88" s="43">
        <f t="shared" ca="1" si="16"/>
        <v>0.2246872047569759</v>
      </c>
      <c r="AB88" s="43">
        <f t="shared" ca="1" si="17"/>
        <v>9.6923637188587541E-2</v>
      </c>
    </row>
    <row r="89" spans="1:28" x14ac:dyDescent="0.25">
      <c r="B89" s="83" t="s">
        <v>61</v>
      </c>
      <c r="C89" s="48"/>
      <c r="D89" s="48">
        <f>SUM(D84:D88)</f>
        <v>0.38821230600000006</v>
      </c>
      <c r="E89" s="48">
        <f t="shared" ref="E89:Y89" si="18">SUM(E84:E88)</f>
        <v>0.47460991999999991</v>
      </c>
      <c r="F89" s="48">
        <f t="shared" si="18"/>
        <v>0.44465882000000007</v>
      </c>
      <c r="G89" s="48">
        <f t="shared" si="18"/>
        <v>0.40069190999999993</v>
      </c>
      <c r="H89" s="48">
        <f t="shared" si="18"/>
        <v>0.43001953499999995</v>
      </c>
      <c r="I89" s="48">
        <f t="shared" si="18"/>
        <v>0.46912007</v>
      </c>
      <c r="J89" s="48">
        <f t="shared" si="18"/>
        <v>0.56978088900000001</v>
      </c>
      <c r="K89" s="48">
        <f t="shared" si="18"/>
        <v>0.6331644689999999</v>
      </c>
      <c r="L89" s="48">
        <f t="shared" si="18"/>
        <v>0.65368594399999991</v>
      </c>
      <c r="M89" s="48">
        <f t="shared" si="18"/>
        <v>0.73871987399999994</v>
      </c>
      <c r="N89" s="48">
        <f t="shared" si="18"/>
        <v>0.60826012200000013</v>
      </c>
      <c r="O89" s="48">
        <f t="shared" si="18"/>
        <v>0.63545590500000004</v>
      </c>
      <c r="P89" s="48">
        <f t="shared" si="18"/>
        <v>0.56834923299999984</v>
      </c>
      <c r="Q89" s="49">
        <f t="shared" si="18"/>
        <v>0.67488882499999991</v>
      </c>
      <c r="R89" s="49">
        <f t="shared" si="18"/>
        <v>0.63784378099999994</v>
      </c>
      <c r="S89" s="49">
        <f t="shared" si="18"/>
        <v>0.49407478299999991</v>
      </c>
      <c r="T89" s="49">
        <f t="shared" si="18"/>
        <v>0.62486863500000034</v>
      </c>
      <c r="U89" s="49">
        <f t="shared" si="18"/>
        <v>0.63545498999999983</v>
      </c>
      <c r="V89" s="49">
        <f t="shared" si="18"/>
        <v>0.86872610199999989</v>
      </c>
      <c r="W89" s="49">
        <f t="shared" si="18"/>
        <v>0.67814845100000032</v>
      </c>
      <c r="X89" s="49">
        <f t="shared" si="18"/>
        <v>0.47307204800000041</v>
      </c>
      <c r="Y89" s="50">
        <f t="shared" si="18"/>
        <v>0.93519664700000038</v>
      </c>
      <c r="Z89" s="51"/>
      <c r="AA89" s="52">
        <f t="shared" ca="1" si="16"/>
        <v>0.97685881242342942</v>
      </c>
      <c r="AB89" s="52">
        <f t="shared" ca="1" si="17"/>
        <v>0.47169612595221055</v>
      </c>
    </row>
    <row r="90" spans="1:28" s="53" customFormat="1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50">
        <v>1.3866601380000001</v>
      </c>
      <c r="Z90" s="51"/>
      <c r="AA90" s="52">
        <f t="shared" ca="1" si="16"/>
        <v>1.0818865599935408</v>
      </c>
      <c r="AB90" s="52">
        <f t="shared" ca="1" si="17"/>
        <v>-5.3623998776252124E-3</v>
      </c>
    </row>
    <row r="91" spans="1:28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3">
        <v>0.46155414600000005</v>
      </c>
      <c r="Z91" s="34"/>
      <c r="AA91" s="43">
        <f t="shared" ca="1" si="16"/>
        <v>0.90969262810238005</v>
      </c>
      <c r="AB91" s="43">
        <f t="shared" ca="1" si="17"/>
        <v>-7.513593264596663E-3</v>
      </c>
    </row>
    <row r="92" spans="1:28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3">
        <v>0.41955632100000001</v>
      </c>
      <c r="Z92" s="34"/>
      <c r="AA92" s="43">
        <f t="shared" ca="1" si="16"/>
        <v>1.0519357182314835</v>
      </c>
      <c r="AB92" s="43">
        <f t="shared" ca="1" si="17"/>
        <v>5.9803974961570416E-2</v>
      </c>
    </row>
    <row r="93" spans="1:28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3">
        <v>0.48780997999999998</v>
      </c>
      <c r="Z93" s="34"/>
      <c r="AA93" s="43">
        <f t="shared" ca="1" si="16"/>
        <v>1.4085388906145289</v>
      </c>
      <c r="AB93" s="43">
        <f t="shared" ca="1" si="17"/>
        <v>5.5355446659666185E-4</v>
      </c>
    </row>
    <row r="94" spans="1:28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34"/>
      <c r="AA94" s="108"/>
      <c r="AB94" s="108"/>
    </row>
    <row r="95" spans="1:28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9"/>
      <c r="AA95" s="70"/>
      <c r="AB95" s="70"/>
    </row>
    <row r="96" spans="1:28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5"/>
      <c r="AA96" s="96"/>
      <c r="AB96" s="96"/>
    </row>
    <row r="97" spans="1:28" x14ac:dyDescent="0.25">
      <c r="A97" s="20"/>
      <c r="B97" s="9" t="s">
        <v>67</v>
      </c>
      <c r="Y97" s="4"/>
    </row>
    <row r="98" spans="1:28" x14ac:dyDescent="0.25">
      <c r="B98" s="24" t="s">
        <v>24</v>
      </c>
      <c r="C98" s="25"/>
      <c r="D98" s="26" t="str">
        <f>D$10</f>
        <v>1кв 2012</v>
      </c>
      <c r="E98" s="26" t="str">
        <f t="shared" ref="E98:AB98" si="19">E$10</f>
        <v>2кв 2012</v>
      </c>
      <c r="F98" s="26" t="str">
        <f t="shared" si="19"/>
        <v>3кв 2012</v>
      </c>
      <c r="G98" s="26" t="str">
        <f t="shared" si="19"/>
        <v>4кв 2012</v>
      </c>
      <c r="H98" s="26" t="str">
        <f t="shared" si="19"/>
        <v>1кв 2013</v>
      </c>
      <c r="I98" s="26" t="str">
        <f t="shared" si="19"/>
        <v>2кв 2013</v>
      </c>
      <c r="J98" s="26" t="str">
        <f t="shared" si="19"/>
        <v>3кв 2013</v>
      </c>
      <c r="K98" s="26" t="str">
        <f t="shared" si="19"/>
        <v>4кв 2013</v>
      </c>
      <c r="L98" s="26" t="str">
        <f t="shared" si="19"/>
        <v>1кв 2014</v>
      </c>
      <c r="M98" s="26" t="str">
        <f t="shared" si="19"/>
        <v>2кв 2014</v>
      </c>
      <c r="N98" s="26" t="str">
        <f t="shared" si="19"/>
        <v>3кв 2014</v>
      </c>
      <c r="O98" s="26" t="str">
        <f t="shared" si="19"/>
        <v>4кв 2014</v>
      </c>
      <c r="P98" s="26" t="str">
        <f t="shared" si="19"/>
        <v>1кв 2015</v>
      </c>
      <c r="Q98" s="26" t="str">
        <f t="shared" si="19"/>
        <v>2кв 2015</v>
      </c>
      <c r="R98" s="26" t="str">
        <f t="shared" si="19"/>
        <v>3кв 2015</v>
      </c>
      <c r="S98" s="26" t="str">
        <f t="shared" si="19"/>
        <v>4кв 2015</v>
      </c>
      <c r="T98" s="26" t="str">
        <f t="shared" si="19"/>
        <v>1кв 2016</v>
      </c>
      <c r="U98" s="26" t="str">
        <f t="shared" si="19"/>
        <v>2кв 2016</v>
      </c>
      <c r="V98" s="26" t="str">
        <f t="shared" si="19"/>
        <v>3кв 2016</v>
      </c>
      <c r="W98" s="26" t="str">
        <f t="shared" si="19"/>
        <v>4кв 2016</v>
      </c>
      <c r="X98" s="26" t="str">
        <f t="shared" si="19"/>
        <v>1кв 2017</v>
      </c>
      <c r="Y98" s="27" t="str">
        <f t="shared" si="19"/>
        <v>2кв 2017</v>
      </c>
      <c r="Z98" s="28"/>
      <c r="AA98" s="29" t="str">
        <f>AA$10</f>
        <v>кв/кв</v>
      </c>
      <c r="AB98" s="29" t="str">
        <f t="shared" si="19"/>
        <v>г/г</v>
      </c>
    </row>
    <row r="99" spans="1:28" s="2" customFormat="1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3">
        <v>2.4339737500000003</v>
      </c>
      <c r="Z99" s="34"/>
      <c r="AA99" s="43">
        <f ca="1">OFFSET(Z99,0,-1)/OFFSET(Z99,0,-2)-1</f>
        <v>-7.4386485032918892E-2</v>
      </c>
      <c r="AB99" s="43">
        <f ca="1">OFFSET(Z99,0,-1)/OFFSET(Z99,0,-5)-1</f>
        <v>-0.33048470445925393</v>
      </c>
    </row>
    <row r="100" spans="1:28" s="2" customFormat="1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3">
        <v>2.4339677499999999</v>
      </c>
      <c r="Z100" s="34"/>
      <c r="AA100" s="43">
        <f ca="1">OFFSET(Z100,0,-1)/OFFSET(Z100,0,-2)-1</f>
        <v>-7.1127531365097751E-2</v>
      </c>
      <c r="AB100" s="43">
        <f ca="1">OFFSET(Z100,0,-1)/OFFSET(Z100,0,-5)-1</f>
        <v>-9.1454078070802858E-2</v>
      </c>
    </row>
    <row r="101" spans="1:28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3">
        <v>1.5813121400000001</v>
      </c>
      <c r="Z101" s="34"/>
      <c r="AA101" s="43">
        <f ca="1">OFFSET(Z101,0,-1)/OFFSET(Z101,0,-2)-1</f>
        <v>0.39414740478098342</v>
      </c>
      <c r="AB101" s="43"/>
    </row>
    <row r="102" spans="1:28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3">
        <v>1.5813121400000001</v>
      </c>
      <c r="Z102" s="34"/>
      <c r="AA102" s="43">
        <f ca="1">OFFSET(Z102,0,-1)/OFFSET(Z102,0,-2)-1</f>
        <v>0.39414740478098342</v>
      </c>
      <c r="AB102" s="43"/>
    </row>
    <row r="103" spans="1:28" s="2" customFormat="1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3">
        <v>0.37676945000000001</v>
      </c>
      <c r="Z103" s="34"/>
      <c r="AA103" s="43">
        <f ca="1">OFFSET(Z103,0,-1)/OFFSET(Z103,0,-2)-1</f>
        <v>3.6252270217317806E-2</v>
      </c>
      <c r="AB103" s="43">
        <f ca="1">OFFSET(Z103,0,-1)/OFFSET(Z103,0,-5)-1</f>
        <v>6.6268679610089753E-2</v>
      </c>
    </row>
    <row r="104" spans="1:28" s="2" customFormat="1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3">
        <v>0.37676945000000001</v>
      </c>
      <c r="Z104" s="34"/>
      <c r="AA104" s="43">
        <f ca="1">OFFSET(Z104,0,-1)/OFFSET(Z104,0,-2)-1</f>
        <v>3.6252270217317806E-2</v>
      </c>
      <c r="AB104" s="43">
        <f ca="1">OFFSET(Z104,0,-1)/OFFSET(Z104,0,-5)-1</f>
        <v>0.13885913213590273</v>
      </c>
    </row>
    <row r="105" spans="1:28" x14ac:dyDescent="0.25">
      <c r="B105" s="64"/>
      <c r="D105" s="65"/>
      <c r="E105" s="66"/>
      <c r="F105" s="66"/>
      <c r="G105" s="66"/>
      <c r="H105" s="66"/>
      <c r="I105" s="66"/>
      <c r="J105" s="66"/>
      <c r="K105" s="97"/>
      <c r="L105" s="97"/>
      <c r="M105" s="97"/>
      <c r="N105" s="97"/>
      <c r="O105" s="97"/>
      <c r="P105" s="81"/>
      <c r="Q105" s="109"/>
      <c r="R105" s="109"/>
      <c r="S105" s="109"/>
      <c r="T105" s="109"/>
      <c r="U105" s="109"/>
      <c r="V105" s="109"/>
      <c r="W105" s="109"/>
      <c r="X105" s="109"/>
      <c r="Y105" s="109"/>
      <c r="Z105" s="110"/>
      <c r="AA105" s="70"/>
      <c r="AB105" s="70"/>
    </row>
    <row r="106" spans="1:28" x14ac:dyDescent="0.25">
      <c r="A106" s="20"/>
      <c r="B106" s="82" t="s">
        <v>71</v>
      </c>
      <c r="C106" s="78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7"/>
      <c r="R106" s="107"/>
      <c r="S106" s="107"/>
      <c r="T106" s="107"/>
      <c r="U106" s="107"/>
      <c r="V106" s="107"/>
      <c r="W106" s="107"/>
      <c r="X106" s="107"/>
      <c r="Y106" s="107"/>
      <c r="Z106" s="34"/>
      <c r="AA106" s="108"/>
      <c r="AB106" s="108"/>
    </row>
    <row r="107" spans="1:28" ht="17.25" x14ac:dyDescent="0.25">
      <c r="B107" s="111" t="s">
        <v>72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73"/>
      <c r="R107" s="73"/>
      <c r="S107" s="73"/>
      <c r="T107" s="73"/>
      <c r="U107" s="73"/>
      <c r="V107" s="73"/>
      <c r="W107" s="73"/>
      <c r="X107" s="73"/>
      <c r="Y107" s="73"/>
      <c r="Z107" s="22"/>
      <c r="AA107" s="23"/>
      <c r="AB107" s="23"/>
    </row>
    <row r="108" spans="1:28" x14ac:dyDescent="0.25">
      <c r="B108" s="24" t="s">
        <v>24</v>
      </c>
      <c r="C108" s="25"/>
      <c r="D108" s="26" t="str">
        <f>D$10</f>
        <v>1кв 2012</v>
      </c>
      <c r="E108" s="26" t="str">
        <f t="shared" ref="E108:AB108" si="20">E$10</f>
        <v>2кв 2012</v>
      </c>
      <c r="F108" s="26" t="str">
        <f t="shared" si="20"/>
        <v>3кв 2012</v>
      </c>
      <c r="G108" s="26" t="str">
        <f t="shared" si="20"/>
        <v>4кв 2012</v>
      </c>
      <c r="H108" s="26" t="str">
        <f t="shared" si="20"/>
        <v>1кв 2013</v>
      </c>
      <c r="I108" s="26" t="str">
        <f t="shared" si="20"/>
        <v>2кв 2013</v>
      </c>
      <c r="J108" s="26" t="str">
        <f t="shared" si="20"/>
        <v>3кв 2013</v>
      </c>
      <c r="K108" s="26" t="str">
        <f t="shared" si="20"/>
        <v>4кв 2013</v>
      </c>
      <c r="L108" s="26" t="str">
        <f t="shared" si="20"/>
        <v>1кв 2014</v>
      </c>
      <c r="M108" s="26" t="str">
        <f t="shared" si="20"/>
        <v>2кв 2014</v>
      </c>
      <c r="N108" s="26" t="str">
        <f t="shared" si="20"/>
        <v>3кв 2014</v>
      </c>
      <c r="O108" s="26" t="str">
        <f t="shared" si="20"/>
        <v>4кв 2014</v>
      </c>
      <c r="P108" s="26" t="str">
        <f t="shared" si="20"/>
        <v>1кв 2015</v>
      </c>
      <c r="Q108" s="26" t="str">
        <f t="shared" si="20"/>
        <v>2кв 2015</v>
      </c>
      <c r="R108" s="26" t="str">
        <f t="shared" si="20"/>
        <v>3кв 2015</v>
      </c>
      <c r="S108" s="26" t="str">
        <f t="shared" si="20"/>
        <v>4кв 2015</v>
      </c>
      <c r="T108" s="26" t="str">
        <f t="shared" si="20"/>
        <v>1кв 2016</v>
      </c>
      <c r="U108" s="26" t="str">
        <f t="shared" si="20"/>
        <v>2кв 2016</v>
      </c>
      <c r="V108" s="26" t="str">
        <f t="shared" si="20"/>
        <v>3кв 2016</v>
      </c>
      <c r="W108" s="26" t="str">
        <f t="shared" si="20"/>
        <v>4кв 2016</v>
      </c>
      <c r="X108" s="26" t="str">
        <f t="shared" si="20"/>
        <v>1кв 2017</v>
      </c>
      <c r="Y108" s="27" t="str">
        <f t="shared" si="20"/>
        <v>2кв 2017</v>
      </c>
      <c r="Z108" s="28"/>
      <c r="AA108" s="29" t="str">
        <f>AA$10</f>
        <v>кв/кв</v>
      </c>
      <c r="AB108" s="29" t="str">
        <f t="shared" si="20"/>
        <v>г/г</v>
      </c>
    </row>
    <row r="109" spans="1:28" s="2" customFormat="1" x14ac:dyDescent="0.25">
      <c r="B109" s="77" t="s">
        <v>30</v>
      </c>
      <c r="C109" s="78"/>
      <c r="D109" s="31">
        <v>0.24526955931791999</v>
      </c>
      <c r="E109" s="31">
        <v>0.25676524528055994</v>
      </c>
      <c r="F109" s="31">
        <v>0.23763830483032</v>
      </c>
      <c r="G109" s="31">
        <v>0.22830320762640002</v>
      </c>
      <c r="H109" s="31">
        <v>0.27478381835519999</v>
      </c>
      <c r="I109" s="31">
        <v>0.26792644006800004</v>
      </c>
      <c r="J109" s="31">
        <v>0.27511967468160003</v>
      </c>
      <c r="K109" s="31">
        <v>0.24510037403783994</v>
      </c>
      <c r="L109" s="31">
        <v>0.25158252186329999</v>
      </c>
      <c r="M109" s="31">
        <v>0.30339390745139999</v>
      </c>
      <c r="N109" s="31">
        <v>0.31193410168215002</v>
      </c>
      <c r="O109" s="31">
        <v>0.27280064461275</v>
      </c>
      <c r="P109" s="31">
        <v>0.2224154717787</v>
      </c>
      <c r="Q109" s="32">
        <v>0.26689428059249998</v>
      </c>
      <c r="R109" s="32">
        <v>0.27126582367050001</v>
      </c>
      <c r="S109" s="32">
        <v>0.17558459534355</v>
      </c>
      <c r="T109" s="32">
        <v>0.24236937779955003</v>
      </c>
      <c r="U109" s="32">
        <v>0.27811123302794999</v>
      </c>
      <c r="V109" s="32">
        <v>0.20971955378144999</v>
      </c>
      <c r="W109" s="32">
        <v>0.21283317599474999</v>
      </c>
      <c r="X109" s="32">
        <v>0.31127065007610005</v>
      </c>
      <c r="Y109" s="33">
        <v>0.29486907186269995</v>
      </c>
      <c r="Z109" s="34"/>
      <c r="AA109" s="43">
        <f ca="1">OFFSET(Z109,0,-1)/OFFSET(Z109,0,-2)-1</f>
        <v>-5.2692337711217618E-2</v>
      </c>
      <c r="AB109" s="43">
        <f ca="1">OFFSET(Z109,0,-1)/OFFSET(Z109,0,-5)-1</f>
        <v>6.0255886295199845E-2</v>
      </c>
    </row>
    <row r="110" spans="1:28" s="2" customFormat="1" x14ac:dyDescent="0.25">
      <c r="B110" s="77" t="s">
        <v>31</v>
      </c>
      <c r="C110" s="78"/>
      <c r="D110" s="31">
        <v>0.10547154783879999</v>
      </c>
      <c r="E110" s="31">
        <v>0.12760794374968795</v>
      </c>
      <c r="F110" s="31">
        <v>0.10856564402023994</v>
      </c>
      <c r="G110" s="31">
        <v>0.10334396549096003</v>
      </c>
      <c r="H110" s="31">
        <v>0.11656563811200001</v>
      </c>
      <c r="I110" s="31">
        <v>0.110307622824</v>
      </c>
      <c r="J110" s="31">
        <v>0.11073926858400002</v>
      </c>
      <c r="K110" s="31">
        <v>0.12448741721599998</v>
      </c>
      <c r="L110" s="31">
        <v>0.13051284134190003</v>
      </c>
      <c r="M110" s="31">
        <v>0.15646438326585002</v>
      </c>
      <c r="N110" s="31">
        <v>0.13805191156590002</v>
      </c>
      <c r="O110" s="31">
        <v>0.11402663183985001</v>
      </c>
      <c r="P110" s="31">
        <v>0.1315905771219</v>
      </c>
      <c r="Q110" s="32">
        <v>0.12528209427855</v>
      </c>
      <c r="R110" s="32">
        <v>0.13344222335354999</v>
      </c>
      <c r="S110" s="32">
        <v>0.10316506005630001</v>
      </c>
      <c r="T110" s="32">
        <v>0.14216730188730001</v>
      </c>
      <c r="U110" s="32">
        <v>0.14754992079149998</v>
      </c>
      <c r="V110" s="32">
        <v>0.14073341434815001</v>
      </c>
      <c r="W110" s="32">
        <v>0.1137395350029</v>
      </c>
      <c r="X110" s="32">
        <v>0.13520272470825004</v>
      </c>
      <c r="Y110" s="33">
        <v>0.12718211161440002</v>
      </c>
      <c r="Z110" s="34"/>
      <c r="AA110" s="43">
        <f ca="1">OFFSET(Z110,0,-1)/OFFSET(Z110,0,-2)-1</f>
        <v>-5.9322865801391678E-2</v>
      </c>
      <c r="AB110" s="43">
        <f ca="1">OFFSET(Z110,0,-1)/OFFSET(Z110,0,-5)-1</f>
        <v>-0.13804012274517807</v>
      </c>
    </row>
    <row r="111" spans="1:28" s="2" customFormat="1" x14ac:dyDescent="0.25">
      <c r="B111" s="77" t="s">
        <v>32</v>
      </c>
      <c r="C111" s="78"/>
      <c r="D111" s="31">
        <v>8.2433088527999993E-2</v>
      </c>
      <c r="E111" s="31">
        <v>0.10191940084800001</v>
      </c>
      <c r="F111" s="31">
        <v>6.8586739136000011E-2</v>
      </c>
      <c r="G111" s="31">
        <v>7.3313167775999999E-2</v>
      </c>
      <c r="H111" s="31">
        <v>8.2916265599999997E-2</v>
      </c>
      <c r="I111" s="31">
        <v>5.0637508992000001E-2</v>
      </c>
      <c r="J111" s="31">
        <v>6.4940895028800016E-2</v>
      </c>
      <c r="K111" s="31">
        <v>7.9562868121263994E-2</v>
      </c>
      <c r="L111" s="31">
        <v>7.4432188712699993E-2</v>
      </c>
      <c r="M111" s="31">
        <v>7.7745436985249994E-2</v>
      </c>
      <c r="N111" s="31">
        <v>8.1318548401049989E-2</v>
      </c>
      <c r="O111" s="31">
        <v>9.6534744262350008E-2</v>
      </c>
      <c r="P111" s="31">
        <v>7.389682255680001E-2</v>
      </c>
      <c r="Q111" s="32">
        <v>8.6450757029700009E-2</v>
      </c>
      <c r="R111" s="32">
        <v>8.9437681785900003E-2</v>
      </c>
      <c r="S111" s="32">
        <v>7.8026809484849996E-2</v>
      </c>
      <c r="T111" s="32">
        <v>8.2155617072400003E-2</v>
      </c>
      <c r="U111" s="32">
        <v>9.5385685597649997E-2</v>
      </c>
      <c r="V111" s="32">
        <v>8.8950378291300009E-2</v>
      </c>
      <c r="W111" s="32">
        <v>9.2876030869949999E-2</v>
      </c>
      <c r="X111" s="32">
        <v>0.11107814451209999</v>
      </c>
      <c r="Y111" s="33">
        <v>0.1348475527089</v>
      </c>
      <c r="Z111" s="34"/>
      <c r="AA111" s="43">
        <f ca="1">OFFSET(Z111,0,-1)/OFFSET(Z111,0,-2)-1</f>
        <v>0.21398816392914055</v>
      </c>
      <c r="AB111" s="43">
        <f ca="1">OFFSET(Z111,0,-1)/OFFSET(Z111,0,-5)-1</f>
        <v>0.41370848114155834</v>
      </c>
    </row>
    <row r="112" spans="1:28" s="91" customFormat="1" ht="17.25" x14ac:dyDescent="0.25">
      <c r="B112" s="83" t="s">
        <v>121</v>
      </c>
      <c r="C112" s="82"/>
      <c r="D112" s="48">
        <f t="shared" ref="D112:T112" si="21">SUM(D109:D111)</f>
        <v>0.43317419568471993</v>
      </c>
      <c r="E112" s="48">
        <f t="shared" si="21"/>
        <v>0.48629258987824786</v>
      </c>
      <c r="F112" s="48">
        <f t="shared" si="21"/>
        <v>0.41479068798655994</v>
      </c>
      <c r="G112" s="48">
        <f t="shared" si="21"/>
        <v>0.40496034089336003</v>
      </c>
      <c r="H112" s="48">
        <f t="shared" si="21"/>
        <v>0.47426572206719997</v>
      </c>
      <c r="I112" s="48">
        <f t="shared" si="21"/>
        <v>0.42887157188399999</v>
      </c>
      <c r="J112" s="48">
        <f t="shared" si="21"/>
        <v>0.45079983829440007</v>
      </c>
      <c r="K112" s="48">
        <f t="shared" si="21"/>
        <v>0.4491506593751039</v>
      </c>
      <c r="L112" s="48">
        <v>0.45804911888729993</v>
      </c>
      <c r="M112" s="48">
        <v>0.54036796575674995</v>
      </c>
      <c r="N112" s="48">
        <v>0.53410005222660006</v>
      </c>
      <c r="O112" s="48">
        <v>0.48571571219745002</v>
      </c>
      <c r="P112" s="48">
        <v>0.4308722512557</v>
      </c>
      <c r="Q112" s="49">
        <v>0.48007788400904999</v>
      </c>
      <c r="R112" s="49">
        <v>0.49598338624889998</v>
      </c>
      <c r="S112" s="49">
        <v>0.35741671977029998</v>
      </c>
      <c r="T112" s="49">
        <v>0.46851826965540005</v>
      </c>
      <c r="U112" s="49">
        <v>0.5221727285769</v>
      </c>
      <c r="V112" s="49">
        <v>0.44412927224730003</v>
      </c>
      <c r="W112" s="49">
        <v>0.42112247097704997</v>
      </c>
      <c r="X112" s="49">
        <v>0.56158063632435007</v>
      </c>
      <c r="Y112" s="50">
        <v>0.55891547194394997</v>
      </c>
      <c r="Z112" s="51"/>
      <c r="AA112" s="52">
        <f ca="1">OFFSET(Z112,0,-1)/OFFSET(Z112,0,-2)-1</f>
        <v>-4.7458267041472491E-3</v>
      </c>
      <c r="AB112" s="52">
        <f ca="1">OFFSET(Z112,0,-1)/OFFSET(Z112,0,-5)-1</f>
        <v>7.0365113603666263E-2</v>
      </c>
    </row>
    <row r="113" spans="1:29" ht="5.0999999999999996" customHeight="1" x14ac:dyDescent="0.25">
      <c r="B113" s="105"/>
      <c r="C113" s="78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7"/>
      <c r="R113" s="107"/>
      <c r="S113" s="107"/>
      <c r="T113" s="107"/>
      <c r="U113" s="107"/>
      <c r="V113" s="107"/>
      <c r="W113" s="107"/>
      <c r="X113" s="107"/>
      <c r="Y113" s="107"/>
      <c r="Z113" s="34"/>
      <c r="AA113" s="106"/>
      <c r="AB113" s="108"/>
    </row>
    <row r="114" spans="1:29" ht="18.75" customHeight="1" x14ac:dyDescent="0.25">
      <c r="B114" s="64" t="s">
        <v>73</v>
      </c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34"/>
      <c r="AA114" s="108"/>
      <c r="AB114" s="108"/>
    </row>
    <row r="115" spans="1:29" ht="18.75" customHeight="1" x14ac:dyDescent="0.25">
      <c r="B115" s="64" t="s">
        <v>131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34"/>
      <c r="AA115" s="108"/>
      <c r="AB115" s="108"/>
    </row>
    <row r="116" spans="1:29" x14ac:dyDescent="0.25">
      <c r="B116" s="64"/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34"/>
      <c r="AA116" s="108"/>
      <c r="AB116" s="108"/>
    </row>
    <row r="117" spans="1:29" x14ac:dyDescent="0.25">
      <c r="B117" s="105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34"/>
      <c r="AA117" s="108"/>
      <c r="AB117" s="108"/>
    </row>
    <row r="118" spans="1:29" x14ac:dyDescent="0.25">
      <c r="B118" s="82" t="s">
        <v>74</v>
      </c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34"/>
      <c r="AA118" s="108"/>
      <c r="AB118" s="108"/>
    </row>
    <row r="119" spans="1:29" x14ac:dyDescent="0.25">
      <c r="B119" s="24" t="s">
        <v>24</v>
      </c>
      <c r="C119" s="25"/>
      <c r="D119" s="26" t="str">
        <f>D$10</f>
        <v>1кв 2012</v>
      </c>
      <c r="E119" s="26" t="str">
        <f t="shared" ref="E119:AB119" si="22">E$10</f>
        <v>2кв 2012</v>
      </c>
      <c r="F119" s="26" t="str">
        <f t="shared" si="22"/>
        <v>3кв 2012</v>
      </c>
      <c r="G119" s="26" t="str">
        <f t="shared" si="22"/>
        <v>4кв 2012</v>
      </c>
      <c r="H119" s="26" t="str">
        <f t="shared" si="22"/>
        <v>1кв 2013</v>
      </c>
      <c r="I119" s="26" t="str">
        <f t="shared" si="22"/>
        <v>2кв 2013</v>
      </c>
      <c r="J119" s="26" t="str">
        <f t="shared" si="22"/>
        <v>3кв 2013</v>
      </c>
      <c r="K119" s="26" t="str">
        <f t="shared" si="22"/>
        <v>4кв 2013</v>
      </c>
      <c r="L119" s="26" t="str">
        <f t="shared" si="22"/>
        <v>1кв 2014</v>
      </c>
      <c r="M119" s="26" t="str">
        <f t="shared" si="22"/>
        <v>2кв 2014</v>
      </c>
      <c r="N119" s="26" t="str">
        <f t="shared" si="22"/>
        <v>3кв 2014</v>
      </c>
      <c r="O119" s="26" t="str">
        <f t="shared" si="22"/>
        <v>4кв 2014</v>
      </c>
      <c r="P119" s="26" t="str">
        <f t="shared" si="22"/>
        <v>1кв 2015</v>
      </c>
      <c r="Q119" s="26" t="str">
        <f t="shared" si="22"/>
        <v>2кв 2015</v>
      </c>
      <c r="R119" s="26" t="str">
        <f t="shared" si="22"/>
        <v>3кв 2015</v>
      </c>
      <c r="S119" s="26" t="str">
        <f t="shared" si="22"/>
        <v>4кв 2015</v>
      </c>
      <c r="T119" s="26" t="str">
        <f t="shared" si="22"/>
        <v>1кв 2016</v>
      </c>
      <c r="U119" s="26" t="str">
        <f t="shared" si="22"/>
        <v>2кв 2016</v>
      </c>
      <c r="V119" s="26" t="str">
        <f t="shared" si="22"/>
        <v>3кв 2016</v>
      </c>
      <c r="W119" s="26" t="str">
        <f t="shared" si="22"/>
        <v>4кв 2016</v>
      </c>
      <c r="X119" s="26" t="str">
        <f t="shared" si="22"/>
        <v>1кв 2017</v>
      </c>
      <c r="Y119" s="27" t="str">
        <f t="shared" si="22"/>
        <v>2кв 2017</v>
      </c>
      <c r="Z119" s="28"/>
      <c r="AA119" s="29" t="str">
        <f>AA$10</f>
        <v>кв/кв</v>
      </c>
      <c r="AB119" s="29" t="str">
        <f t="shared" si="22"/>
        <v>г/г</v>
      </c>
    </row>
    <row r="120" spans="1:29" x14ac:dyDescent="0.25">
      <c r="B120" s="77" t="s">
        <v>29</v>
      </c>
      <c r="C120" s="112"/>
      <c r="D120" s="31">
        <v>0.111716489</v>
      </c>
      <c r="E120" s="31">
        <v>8.7355980999999999E-2</v>
      </c>
      <c r="F120" s="31">
        <v>6.8210000000000007E-2</v>
      </c>
      <c r="G120" s="31">
        <v>2.4259999999999997E-2</v>
      </c>
      <c r="H120" s="31">
        <v>7.3075663999999999E-2</v>
      </c>
      <c r="I120" s="31">
        <v>9.4027999999999987E-2</v>
      </c>
      <c r="J120" s="31">
        <v>9.2172000000000004E-2</v>
      </c>
      <c r="K120" s="31">
        <v>9.0009000000000006E-2</v>
      </c>
      <c r="L120" s="31">
        <v>9.9516999999999994E-2</v>
      </c>
      <c r="M120" s="31">
        <v>0.103154703</v>
      </c>
      <c r="N120" s="31">
        <v>8.9646808000000008E-2</v>
      </c>
      <c r="O120" s="31">
        <v>0.105921</v>
      </c>
      <c r="P120" s="31">
        <v>0.10857015099999998</v>
      </c>
      <c r="Q120" s="32">
        <v>0.120974886</v>
      </c>
      <c r="R120" s="32">
        <v>9.4268201999999995E-2</v>
      </c>
      <c r="S120" s="32">
        <v>0.11119446399999998</v>
      </c>
      <c r="T120" s="32">
        <v>0.12130112700000001</v>
      </c>
      <c r="U120" s="32">
        <v>0.14122184099999999</v>
      </c>
      <c r="V120" s="32">
        <v>9.6864962999999915E-2</v>
      </c>
      <c r="W120" s="32">
        <v>0.12142706599999985</v>
      </c>
      <c r="X120" s="32">
        <v>0.13414877799999977</v>
      </c>
      <c r="Y120" s="33">
        <v>0.1122241009999999</v>
      </c>
      <c r="Z120" s="34"/>
      <c r="AA120" s="43">
        <f ca="1">OFFSET(Z120,0,-1)/OFFSET(Z120,0,-2)-1</f>
        <v>-0.16343553274857203</v>
      </c>
      <c r="AB120" s="43">
        <f ca="1">OFFSET(Z120,0,-1)/OFFSET(Z120,0,-5)-1</f>
        <v>-0.20533466916070087</v>
      </c>
      <c r="AC120" s="2"/>
    </row>
    <row r="121" spans="1:29" x14ac:dyDescent="0.25">
      <c r="B121" s="113"/>
      <c r="C121" s="112"/>
      <c r="D121" s="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5"/>
      <c r="X121" s="115"/>
      <c r="Y121" s="115"/>
      <c r="Z121" s="101"/>
      <c r="AA121" s="116"/>
      <c r="AB121" s="116"/>
    </row>
    <row r="122" spans="1:29" x14ac:dyDescent="0.25">
      <c r="A122" s="20"/>
      <c r="B122" s="117" t="s">
        <v>75</v>
      </c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01"/>
      <c r="AA122" s="116"/>
      <c r="AB122" s="116"/>
    </row>
    <row r="123" spans="1:29" ht="17.25" x14ac:dyDescent="0.25">
      <c r="B123" s="118" t="s">
        <v>76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01"/>
      <c r="AA123" s="116"/>
      <c r="AB123" s="116"/>
    </row>
    <row r="124" spans="1:29" x14ac:dyDescent="0.25">
      <c r="B124" s="24" t="s">
        <v>24</v>
      </c>
      <c r="C124" s="25"/>
      <c r="D124" s="26" t="str">
        <f>D$10</f>
        <v>1кв 2012</v>
      </c>
      <c r="E124" s="26" t="str">
        <f t="shared" ref="E124:AB124" si="23">E$10</f>
        <v>2кв 2012</v>
      </c>
      <c r="F124" s="26" t="str">
        <f t="shared" si="23"/>
        <v>3кв 2012</v>
      </c>
      <c r="G124" s="26" t="str">
        <f t="shared" si="23"/>
        <v>4кв 2012</v>
      </c>
      <c r="H124" s="26" t="str">
        <f t="shared" si="23"/>
        <v>1кв 2013</v>
      </c>
      <c r="I124" s="26" t="str">
        <f t="shared" si="23"/>
        <v>2кв 2013</v>
      </c>
      <c r="J124" s="26" t="str">
        <f t="shared" si="23"/>
        <v>3кв 2013</v>
      </c>
      <c r="K124" s="26" t="str">
        <f t="shared" si="23"/>
        <v>4кв 2013</v>
      </c>
      <c r="L124" s="26" t="str">
        <f t="shared" si="23"/>
        <v>1кв 2014</v>
      </c>
      <c r="M124" s="26" t="str">
        <f t="shared" si="23"/>
        <v>2кв 2014</v>
      </c>
      <c r="N124" s="26" t="str">
        <f t="shared" si="23"/>
        <v>3кв 2014</v>
      </c>
      <c r="O124" s="26" t="str">
        <f t="shared" si="23"/>
        <v>4кв 2014</v>
      </c>
      <c r="P124" s="26" t="str">
        <f t="shared" si="23"/>
        <v>1кв 2015</v>
      </c>
      <c r="Q124" s="26" t="str">
        <f t="shared" si="23"/>
        <v>2кв 2015</v>
      </c>
      <c r="R124" s="26" t="str">
        <f t="shared" si="23"/>
        <v>3кв 2015</v>
      </c>
      <c r="S124" s="26" t="str">
        <f t="shared" si="23"/>
        <v>4кв 2015</v>
      </c>
      <c r="T124" s="26" t="str">
        <f t="shared" si="23"/>
        <v>1кв 2016</v>
      </c>
      <c r="U124" s="26" t="str">
        <f t="shared" si="23"/>
        <v>2кв 2016</v>
      </c>
      <c r="V124" s="26" t="str">
        <f t="shared" si="23"/>
        <v>3кв 2016</v>
      </c>
      <c r="W124" s="26" t="str">
        <f t="shared" si="23"/>
        <v>4кв 2016</v>
      </c>
      <c r="X124" s="26" t="str">
        <f t="shared" si="23"/>
        <v>1кв 2017</v>
      </c>
      <c r="Y124" s="27" t="str">
        <f t="shared" si="23"/>
        <v>2кв 2017</v>
      </c>
      <c r="Z124" s="28"/>
      <c r="AA124" s="29" t="str">
        <f>AA$10</f>
        <v>кв/кв</v>
      </c>
      <c r="AB124" s="29" t="str">
        <f t="shared" si="23"/>
        <v>г/г</v>
      </c>
    </row>
    <row r="125" spans="1:29" s="2" customFormat="1" x14ac:dyDescent="0.25">
      <c r="B125" s="77" t="s">
        <v>30</v>
      </c>
      <c r="C125" s="78"/>
      <c r="D125" s="31">
        <v>0.26801597700000185</v>
      </c>
      <c r="E125" s="31">
        <v>0.25167183399999998</v>
      </c>
      <c r="F125" s="31">
        <v>0.17958508000000001</v>
      </c>
      <c r="G125" s="31">
        <v>0.11967580599999998</v>
      </c>
      <c r="H125" s="31">
        <v>0.133251826006899</v>
      </c>
      <c r="I125" s="31">
        <v>0.12845765499999995</v>
      </c>
      <c r="J125" s="31">
        <v>0.14625333599999993</v>
      </c>
      <c r="K125" s="31">
        <v>0.20436816300000002</v>
      </c>
      <c r="L125" s="31">
        <v>0.16761777199999997</v>
      </c>
      <c r="M125" s="31">
        <v>0.14798398699999998</v>
      </c>
      <c r="N125" s="31">
        <v>0.16207493899999992</v>
      </c>
      <c r="O125" s="31">
        <v>0.197160111</v>
      </c>
      <c r="P125" s="31">
        <v>0.21832651099999997</v>
      </c>
      <c r="Q125" s="32">
        <v>0.26418839599999999</v>
      </c>
      <c r="R125" s="32">
        <v>0.20431527699999996</v>
      </c>
      <c r="S125" s="32">
        <v>0.18665559204867582</v>
      </c>
      <c r="T125" s="32">
        <v>0.22511218799999994</v>
      </c>
      <c r="U125" s="32">
        <v>0.28314003300000001</v>
      </c>
      <c r="V125" s="32">
        <v>0.232659692</v>
      </c>
      <c r="W125" s="32">
        <v>0.22643234999999998</v>
      </c>
      <c r="X125" s="32">
        <v>0.27782371499999997</v>
      </c>
      <c r="Y125" s="33">
        <v>0.256697499</v>
      </c>
      <c r="Z125" s="34"/>
      <c r="AA125" s="119">
        <f t="shared" ref="AA125:AA131" ca="1" si="24">OFFSET(Z125,0,-1)/OFFSET(Z125,0,-2)-1</f>
        <v>-7.6041802262992508E-2</v>
      </c>
      <c r="AB125" s="119">
        <f t="shared" ref="AB125:AB131" ca="1" si="25">OFFSET(Z125,0,-1)/OFFSET(Z125,0,-5)-1</f>
        <v>-9.3390304860210382E-2</v>
      </c>
    </row>
    <row r="126" spans="1:29" s="2" customFormat="1" x14ac:dyDescent="0.25">
      <c r="B126" s="77" t="s">
        <v>31</v>
      </c>
      <c r="C126" s="78"/>
      <c r="D126" s="31">
        <v>2.6970035000000003E-2</v>
      </c>
      <c r="E126" s="31">
        <v>1.7176409999999996E-2</v>
      </c>
      <c r="F126" s="31">
        <v>2.0988507999999996E-2</v>
      </c>
      <c r="G126" s="31">
        <v>1.7673804000000001E-2</v>
      </c>
      <c r="H126" s="31">
        <v>1.6216739000000001E-2</v>
      </c>
      <c r="I126" s="31">
        <v>2.0867691000000001E-2</v>
      </c>
      <c r="J126" s="31">
        <v>1.4021409000000006E-2</v>
      </c>
      <c r="K126" s="31">
        <v>1.6649529E-2</v>
      </c>
      <c r="L126" s="31">
        <v>1.7946377999999999E-2</v>
      </c>
      <c r="M126" s="31">
        <v>1.5794171000000003E-2</v>
      </c>
      <c r="N126" s="31">
        <v>1.1466580000000001E-2</v>
      </c>
      <c r="O126" s="31">
        <v>9.995426E-3</v>
      </c>
      <c r="P126" s="31">
        <v>1.2634926000000001E-2</v>
      </c>
      <c r="Q126" s="32">
        <v>1.4260458000000004E-2</v>
      </c>
      <c r="R126" s="32">
        <v>8.2963750000000051E-3</v>
      </c>
      <c r="S126" s="32">
        <v>9.4651193250000019E-3</v>
      </c>
      <c r="T126" s="32">
        <v>1.4018948999999999E-2</v>
      </c>
      <c r="U126" s="32">
        <v>1.9379673E-2</v>
      </c>
      <c r="V126" s="32">
        <v>1.0708707999999994E-2</v>
      </c>
      <c r="W126" s="32">
        <v>1.6817300999999996E-2</v>
      </c>
      <c r="X126" s="32">
        <v>1.6368436999999993E-2</v>
      </c>
      <c r="Y126" s="33">
        <v>1.4754416000000006E-2</v>
      </c>
      <c r="Z126" s="34"/>
      <c r="AA126" s="119">
        <f t="shared" ca="1" si="24"/>
        <v>-9.8605688496707811E-2</v>
      </c>
      <c r="AB126" s="119">
        <f t="shared" ca="1" si="25"/>
        <v>-0.23866537892563999</v>
      </c>
    </row>
    <row r="127" spans="1:29" s="2" customFormat="1" x14ac:dyDescent="0.25">
      <c r="B127" s="77" t="s">
        <v>77</v>
      </c>
      <c r="C127" s="78"/>
      <c r="D127" s="31">
        <v>9.4019611000000003E-2</v>
      </c>
      <c r="E127" s="31">
        <v>9.8207999000000004E-2</v>
      </c>
      <c r="F127" s="31">
        <v>7.5436358999999995E-2</v>
      </c>
      <c r="G127" s="31">
        <v>8.7551536999999999E-2</v>
      </c>
      <c r="H127" s="31">
        <v>9.2161292000000006E-2</v>
      </c>
      <c r="I127" s="31">
        <v>0.10538141400000001</v>
      </c>
      <c r="J127" s="31">
        <v>8.0290765000000014E-2</v>
      </c>
      <c r="K127" s="31">
        <v>8.6391426000000007E-2</v>
      </c>
      <c r="L127" s="31">
        <v>8.9764981000000008E-2</v>
      </c>
      <c r="M127" s="31">
        <v>8.3838194000000019E-2</v>
      </c>
      <c r="N127" s="31">
        <v>7.3398982999999987E-2</v>
      </c>
      <c r="O127" s="31">
        <v>7.2213689806693321E-2</v>
      </c>
      <c r="P127" s="31">
        <v>8.4539926999999987E-2</v>
      </c>
      <c r="Q127" s="32">
        <v>0.10706183</v>
      </c>
      <c r="R127" s="32">
        <v>9.6090621000000043E-2</v>
      </c>
      <c r="S127" s="32">
        <v>8.6327944423125025E-2</v>
      </c>
      <c r="T127" s="32">
        <v>8.6872196999999998E-2</v>
      </c>
      <c r="U127" s="32">
        <v>9.7070184999998962E-2</v>
      </c>
      <c r="V127" s="32">
        <v>7.7054505000000342E-2</v>
      </c>
      <c r="W127" s="32">
        <v>8.9528212999999982E-2</v>
      </c>
      <c r="X127" s="32">
        <v>9.1482544999999957E-2</v>
      </c>
      <c r="Y127" s="33">
        <v>7.9942655999999973E-2</v>
      </c>
      <c r="Z127" s="34"/>
      <c r="AA127" s="119">
        <f t="shared" ca="1" si="24"/>
        <v>-0.12614306915051376</v>
      </c>
      <c r="AB127" s="119">
        <f t="shared" ca="1" si="25"/>
        <v>-0.17644479610293495</v>
      </c>
    </row>
    <row r="128" spans="1:29" s="120" customFormat="1" x14ac:dyDescent="0.25">
      <c r="B128" s="83" t="s">
        <v>78</v>
      </c>
      <c r="C128" s="82"/>
      <c r="D128" s="48">
        <f>SUM(D125:D127)</f>
        <v>0.38900562300000185</v>
      </c>
      <c r="E128" s="48">
        <f t="shared" ref="E128:Y128" si="26">SUM(E125:E127)</f>
        <v>0.36705624299999995</v>
      </c>
      <c r="F128" s="48">
        <f t="shared" si="26"/>
        <v>0.27600994699999998</v>
      </c>
      <c r="G128" s="48">
        <f t="shared" si="26"/>
        <v>0.22490114699999997</v>
      </c>
      <c r="H128" s="48">
        <f t="shared" si="26"/>
        <v>0.24162985700689901</v>
      </c>
      <c r="I128" s="48">
        <f t="shared" si="26"/>
        <v>0.25470675999999992</v>
      </c>
      <c r="J128" s="48">
        <f t="shared" si="26"/>
        <v>0.24056550999999995</v>
      </c>
      <c r="K128" s="48">
        <f t="shared" si="26"/>
        <v>0.30740911800000004</v>
      </c>
      <c r="L128" s="48">
        <f t="shared" si="26"/>
        <v>0.275329131</v>
      </c>
      <c r="M128" s="48">
        <f t="shared" si="26"/>
        <v>0.24761635199999998</v>
      </c>
      <c r="N128" s="48">
        <f t="shared" si="26"/>
        <v>0.2469405019999999</v>
      </c>
      <c r="O128" s="48">
        <f t="shared" si="26"/>
        <v>0.27936922680669329</v>
      </c>
      <c r="P128" s="48">
        <f t="shared" si="26"/>
        <v>0.31550136399999995</v>
      </c>
      <c r="Q128" s="49">
        <f t="shared" si="26"/>
        <v>0.38551068399999999</v>
      </c>
      <c r="R128" s="49">
        <f t="shared" si="26"/>
        <v>0.30870227299999997</v>
      </c>
      <c r="S128" s="49">
        <f t="shared" si="26"/>
        <v>0.28244865579680084</v>
      </c>
      <c r="T128" s="49">
        <f t="shared" si="26"/>
        <v>0.32600333399999992</v>
      </c>
      <c r="U128" s="49">
        <f t="shared" si="26"/>
        <v>0.39958989099999898</v>
      </c>
      <c r="V128" s="49">
        <f t="shared" si="26"/>
        <v>0.32042290500000031</v>
      </c>
      <c r="W128" s="49">
        <f t="shared" si="26"/>
        <v>0.33277786399999998</v>
      </c>
      <c r="X128" s="49">
        <f t="shared" si="26"/>
        <v>0.38567469699999996</v>
      </c>
      <c r="Y128" s="50">
        <f t="shared" si="26"/>
        <v>0.35139457099999993</v>
      </c>
      <c r="Z128" s="51"/>
      <c r="AA128" s="121">
        <f t="shared" ca="1" si="24"/>
        <v>-8.8883523515155605E-2</v>
      </c>
      <c r="AB128" s="121">
        <f t="shared" ca="1" si="25"/>
        <v>-0.12061196012588604</v>
      </c>
    </row>
    <row r="129" spans="1:30" x14ac:dyDescent="0.25">
      <c r="B129" s="77" t="s">
        <v>79</v>
      </c>
      <c r="C129" s="78"/>
      <c r="D129" s="31">
        <v>1.5410923000000002E-2</v>
      </c>
      <c r="E129" s="31">
        <v>1.5296100999999999E-2</v>
      </c>
      <c r="F129" s="31">
        <v>1.3599110000000008E-2</v>
      </c>
      <c r="G129" s="31">
        <v>1.7805662999999999E-2</v>
      </c>
      <c r="H129" s="31">
        <v>1.8537787999999993E-2</v>
      </c>
      <c r="I129" s="31">
        <v>1.9328998999999996E-2</v>
      </c>
      <c r="J129" s="31">
        <v>1.9080687999999995E-2</v>
      </c>
      <c r="K129" s="31">
        <v>2.1547256000000004E-2</v>
      </c>
      <c r="L129" s="31">
        <v>1.9919759000000002E-2</v>
      </c>
      <c r="M129" s="31">
        <v>2.0699250000000002E-2</v>
      </c>
      <c r="N129" s="31">
        <v>1.967348699999999E-2</v>
      </c>
      <c r="O129" s="31">
        <v>2.1966052000000003E-2</v>
      </c>
      <c r="P129" s="31">
        <v>2.658545499999999E-2</v>
      </c>
      <c r="Q129" s="32">
        <v>2.1176252E-2</v>
      </c>
      <c r="R129" s="32">
        <v>1.9342606000000005E-2</v>
      </c>
      <c r="S129" s="32">
        <v>1.8865114999999995E-2</v>
      </c>
      <c r="T129" s="32">
        <v>2.5721730000000005E-2</v>
      </c>
      <c r="U129" s="32">
        <v>2.0339004999999993E-2</v>
      </c>
      <c r="V129" s="32">
        <v>1.6802598999999994E-2</v>
      </c>
      <c r="W129" s="32">
        <v>1.7666080000000001E-2</v>
      </c>
      <c r="X129" s="32">
        <v>2.0367669999999997E-2</v>
      </c>
      <c r="Y129" s="33">
        <v>2.2156002999999994E-2</v>
      </c>
      <c r="Z129" s="34"/>
      <c r="AA129" s="119">
        <f t="shared" ca="1" si="24"/>
        <v>8.7802532150216273E-2</v>
      </c>
      <c r="AB129" s="119">
        <f t="shared" ca="1" si="25"/>
        <v>8.9335638591956812E-2</v>
      </c>
    </row>
    <row r="130" spans="1:30" x14ac:dyDescent="0.25">
      <c r="B130" s="77" t="s">
        <v>29</v>
      </c>
      <c r="C130" s="78"/>
      <c r="D130" s="31">
        <v>0.18000460200000001</v>
      </c>
      <c r="E130" s="31">
        <v>0.17271686999999991</v>
      </c>
      <c r="F130" s="31">
        <v>0.14084125900000008</v>
      </c>
      <c r="G130" s="31">
        <v>0.13846906599999995</v>
      </c>
      <c r="H130" s="31">
        <v>0.15072417100000154</v>
      </c>
      <c r="I130" s="31">
        <v>0.14093032799999991</v>
      </c>
      <c r="J130" s="31">
        <v>0.13829514192400014</v>
      </c>
      <c r="K130" s="31">
        <v>0.15153673399999998</v>
      </c>
      <c r="L130" s="31">
        <v>0.17718519799999974</v>
      </c>
      <c r="M130" s="31">
        <v>0.16255861800000007</v>
      </c>
      <c r="N130" s="31">
        <v>0.16589605299999982</v>
      </c>
      <c r="O130" s="31">
        <v>0.17061677507999989</v>
      </c>
      <c r="P130" s="31">
        <v>0.16392641800000002</v>
      </c>
      <c r="Q130" s="32">
        <v>0.17056816599999966</v>
      </c>
      <c r="R130" s="32">
        <v>0.1413054286753839</v>
      </c>
      <c r="S130" s="32">
        <v>0.13487130499999997</v>
      </c>
      <c r="T130" s="32">
        <v>0.17468802300000028</v>
      </c>
      <c r="U130" s="32">
        <v>0.19427962999999998</v>
      </c>
      <c r="V130" s="32">
        <v>0.15121209999999996</v>
      </c>
      <c r="W130" s="32">
        <v>0.16726954199999997</v>
      </c>
      <c r="X130" s="32">
        <v>0.19292272500000002</v>
      </c>
      <c r="Y130" s="33">
        <v>0.18220230200000004</v>
      </c>
      <c r="Z130" s="34"/>
      <c r="AA130" s="119">
        <f t="shared" ca="1" si="24"/>
        <v>-5.556848214745036E-2</v>
      </c>
      <c r="AB130" s="119">
        <f t="shared" ca="1" si="25"/>
        <v>-6.2164664406659353E-2</v>
      </c>
    </row>
    <row r="131" spans="1:30" s="53" customFormat="1" ht="30" x14ac:dyDescent="0.25">
      <c r="B131" s="83" t="s">
        <v>80</v>
      </c>
      <c r="C131" s="78"/>
      <c r="D131" s="48">
        <f>SUM(D128:D130)</f>
        <v>0.58442114800000189</v>
      </c>
      <c r="E131" s="48">
        <f t="shared" ref="E131:Y131" si="27">SUM(E128:E130)</f>
        <v>0.55506921399999987</v>
      </c>
      <c r="F131" s="48">
        <f t="shared" si="27"/>
        <v>0.43045031600000006</v>
      </c>
      <c r="G131" s="48">
        <f t="shared" si="27"/>
        <v>0.38117587599999991</v>
      </c>
      <c r="H131" s="48">
        <f t="shared" si="27"/>
        <v>0.4108918160069005</v>
      </c>
      <c r="I131" s="48">
        <f t="shared" si="27"/>
        <v>0.41496608699999982</v>
      </c>
      <c r="J131" s="48">
        <f t="shared" si="27"/>
        <v>0.39794133992400005</v>
      </c>
      <c r="K131" s="48">
        <f t="shared" si="27"/>
        <v>0.480493108</v>
      </c>
      <c r="L131" s="48">
        <f t="shared" si="27"/>
        <v>0.47243408799999975</v>
      </c>
      <c r="M131" s="48">
        <f t="shared" si="27"/>
        <v>0.43087422000000009</v>
      </c>
      <c r="N131" s="48">
        <f t="shared" si="27"/>
        <v>0.43251004199999971</v>
      </c>
      <c r="O131" s="48">
        <f t="shared" si="27"/>
        <v>0.4719520538866932</v>
      </c>
      <c r="P131" s="48">
        <f t="shared" si="27"/>
        <v>0.50601323699999989</v>
      </c>
      <c r="Q131" s="49">
        <f t="shared" si="27"/>
        <v>0.57725510199999963</v>
      </c>
      <c r="R131" s="49">
        <f t="shared" si="27"/>
        <v>0.46935030767538388</v>
      </c>
      <c r="S131" s="49">
        <f t="shared" si="27"/>
        <v>0.43618507579680077</v>
      </c>
      <c r="T131" s="49">
        <f t="shared" si="27"/>
        <v>0.52641308700000022</v>
      </c>
      <c r="U131" s="49">
        <f t="shared" si="27"/>
        <v>0.61420852599999898</v>
      </c>
      <c r="V131" s="49">
        <f t="shared" si="27"/>
        <v>0.48843760400000025</v>
      </c>
      <c r="W131" s="49">
        <f t="shared" si="27"/>
        <v>0.517713486</v>
      </c>
      <c r="X131" s="49">
        <f t="shared" si="27"/>
        <v>0.59896509200000003</v>
      </c>
      <c r="Y131" s="50">
        <f t="shared" si="27"/>
        <v>0.5557528759999999</v>
      </c>
      <c r="Z131" s="51"/>
      <c r="AA131" s="121">
        <f t="shared" ca="1" si="24"/>
        <v>-7.2144798715582104E-2</v>
      </c>
      <c r="AB131" s="121">
        <f t="shared" ca="1" si="25"/>
        <v>-9.5172319376105818E-2</v>
      </c>
    </row>
    <row r="132" spans="1:30" ht="5.0999999999999996" customHeight="1" x14ac:dyDescent="0.25">
      <c r="Y132" s="4"/>
    </row>
    <row r="133" spans="1:30" ht="15" customHeight="1" x14ac:dyDescent="0.25">
      <c r="B133" s="122" t="s">
        <v>81</v>
      </c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4"/>
      <c r="AA133" s="123"/>
      <c r="AB133" s="123"/>
    </row>
    <row r="134" spans="1:30" x14ac:dyDescent="0.25">
      <c r="Y134" s="4"/>
    </row>
    <row r="135" spans="1:30" ht="15.75" x14ac:dyDescent="0.25">
      <c r="B135" s="125" t="s">
        <v>82</v>
      </c>
      <c r="C135" s="125"/>
      <c r="D135" s="126"/>
      <c r="E135" s="126"/>
      <c r="F135" s="126"/>
      <c r="G135" s="126"/>
      <c r="H135" s="126"/>
      <c r="I135" s="126"/>
      <c r="J135" s="126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"/>
      <c r="AA135" s="12"/>
      <c r="AB135" s="12"/>
      <c r="AC135" s="4"/>
      <c r="AD135" s="4"/>
    </row>
    <row r="136" spans="1:30" ht="5.0999999999999996" customHeight="1" x14ac:dyDescent="0.25">
      <c r="B136" s="127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3"/>
      <c r="R136" s="103"/>
      <c r="S136" s="103"/>
      <c r="T136" s="103"/>
      <c r="U136" s="103"/>
      <c r="V136" s="103"/>
      <c r="W136" s="103"/>
      <c r="X136" s="103"/>
      <c r="Y136" s="103"/>
      <c r="Z136" s="104"/>
      <c r="AA136" s="128"/>
      <c r="AB136" s="128"/>
    </row>
    <row r="137" spans="1:30" x14ac:dyDescent="0.25">
      <c r="A137" s="20"/>
      <c r="B137" s="129" t="s">
        <v>83</v>
      </c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1"/>
      <c r="R137" s="131"/>
      <c r="S137" s="131"/>
      <c r="T137" s="131"/>
      <c r="U137" s="131"/>
      <c r="V137" s="131"/>
      <c r="W137" s="131"/>
      <c r="X137" s="131"/>
      <c r="Y137" s="131"/>
      <c r="Z137" s="132"/>
      <c r="AA137" s="133"/>
      <c r="AB137" s="133"/>
    </row>
    <row r="138" spans="1:30" ht="5.0999999999999996" customHeight="1" x14ac:dyDescent="0.25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2"/>
      <c r="AA138" s="133"/>
      <c r="AB138" s="133"/>
    </row>
    <row r="139" spans="1:30" x14ac:dyDescent="0.25">
      <c r="B139" s="134" t="s">
        <v>84</v>
      </c>
      <c r="C139" s="130"/>
      <c r="D139" s="135"/>
      <c r="E139" s="135"/>
      <c r="F139" s="135"/>
      <c r="G139" s="135"/>
      <c r="H139" s="135"/>
      <c r="I139" s="135"/>
      <c r="J139" s="135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2"/>
      <c r="AA139" s="136"/>
      <c r="AB139" s="136"/>
    </row>
    <row r="140" spans="1:30" x14ac:dyDescent="0.25">
      <c r="B140" s="137" t="s">
        <v>2</v>
      </c>
      <c r="C140" s="112"/>
      <c r="D140" s="26" t="str">
        <f>D$10</f>
        <v>1кв 2012</v>
      </c>
      <c r="E140" s="26" t="str">
        <f t="shared" ref="E140:AB140" si="28">E$10</f>
        <v>2кв 2012</v>
      </c>
      <c r="F140" s="26" t="str">
        <f t="shared" si="28"/>
        <v>3кв 2012</v>
      </c>
      <c r="G140" s="26" t="str">
        <f t="shared" si="28"/>
        <v>4кв 2012</v>
      </c>
      <c r="H140" s="26" t="str">
        <f t="shared" si="28"/>
        <v>1кв 2013</v>
      </c>
      <c r="I140" s="26" t="str">
        <f t="shared" si="28"/>
        <v>2кв 2013</v>
      </c>
      <c r="J140" s="26" t="str">
        <f t="shared" si="28"/>
        <v>3кв 2013</v>
      </c>
      <c r="K140" s="26" t="str">
        <f t="shared" si="28"/>
        <v>4кв 2013</v>
      </c>
      <c r="L140" s="26" t="str">
        <f t="shared" si="28"/>
        <v>1кв 2014</v>
      </c>
      <c r="M140" s="26" t="str">
        <f t="shared" si="28"/>
        <v>2кв 2014</v>
      </c>
      <c r="N140" s="26" t="str">
        <f t="shared" si="28"/>
        <v>3кв 2014</v>
      </c>
      <c r="O140" s="26" t="str">
        <f t="shared" si="28"/>
        <v>4кв 2014</v>
      </c>
      <c r="P140" s="26" t="str">
        <f t="shared" si="28"/>
        <v>1кв 2015</v>
      </c>
      <c r="Q140" s="26" t="str">
        <f t="shared" si="28"/>
        <v>2кв 2015</v>
      </c>
      <c r="R140" s="26" t="str">
        <f t="shared" si="28"/>
        <v>3кв 2015</v>
      </c>
      <c r="S140" s="26" t="str">
        <f t="shared" si="28"/>
        <v>4кв 2015</v>
      </c>
      <c r="T140" s="26" t="str">
        <f t="shared" si="28"/>
        <v>1кв 2016</v>
      </c>
      <c r="U140" s="26" t="str">
        <f t="shared" si="28"/>
        <v>2кв 2016</v>
      </c>
      <c r="V140" s="26" t="str">
        <f t="shared" si="28"/>
        <v>3кв 2016</v>
      </c>
      <c r="W140" s="26" t="str">
        <f t="shared" si="28"/>
        <v>4кв 2016</v>
      </c>
      <c r="X140" s="26" t="str">
        <f t="shared" si="28"/>
        <v>1кв 2017</v>
      </c>
      <c r="Y140" s="27" t="str">
        <f t="shared" si="28"/>
        <v>2кв 2017</v>
      </c>
      <c r="Z140" s="28"/>
      <c r="AA140" s="29" t="str">
        <f>AA$10</f>
        <v>кв/кв</v>
      </c>
      <c r="AB140" s="29" t="str">
        <f t="shared" si="28"/>
        <v>г/г</v>
      </c>
    </row>
    <row r="141" spans="1:30" x14ac:dyDescent="0.25">
      <c r="B141" s="83" t="s">
        <v>1</v>
      </c>
      <c r="C141" s="78"/>
      <c r="D141" s="48">
        <f>SUM(D142:D143,D145)</f>
        <v>3.5691610874480002</v>
      </c>
      <c r="E141" s="48">
        <f t="shared" ref="E141:Y141" si="29">SUM(E142:E143,E145)</f>
        <v>3.7762470608000003</v>
      </c>
      <c r="F141" s="48">
        <f t="shared" si="29"/>
        <v>3.7306599780000012</v>
      </c>
      <c r="G141" s="48">
        <f t="shared" si="29"/>
        <v>3.637940704</v>
      </c>
      <c r="H141" s="48">
        <f t="shared" si="29"/>
        <v>3.6513354315900002</v>
      </c>
      <c r="I141" s="48">
        <f t="shared" si="29"/>
        <v>3.7417747785600008</v>
      </c>
      <c r="J141" s="48">
        <f t="shared" si="29"/>
        <v>3.8523891649050004</v>
      </c>
      <c r="K141" s="48">
        <f t="shared" si="29"/>
        <v>4.0640358628750004</v>
      </c>
      <c r="L141" s="48">
        <f t="shared" si="29"/>
        <v>3.9090204453032502</v>
      </c>
      <c r="M141" s="48">
        <f t="shared" si="29"/>
        <v>3.7725097070078997</v>
      </c>
      <c r="N141" s="48">
        <f t="shared" si="29"/>
        <v>4.1313452203870993</v>
      </c>
      <c r="O141" s="48">
        <f t="shared" si="29"/>
        <v>4.1084834531166008</v>
      </c>
      <c r="P141" s="48">
        <f t="shared" si="29"/>
        <v>3.8741256032220996</v>
      </c>
      <c r="Q141" s="49">
        <f t="shared" si="29"/>
        <v>4.0489612188985991</v>
      </c>
      <c r="R141" s="49">
        <f t="shared" si="29"/>
        <v>4.0790683633509008</v>
      </c>
      <c r="S141" s="49">
        <f t="shared" si="29"/>
        <v>3.8641184414635998</v>
      </c>
      <c r="T141" s="49">
        <f t="shared" si="29"/>
        <v>3.9946483110770994</v>
      </c>
      <c r="U141" s="49">
        <f t="shared" si="29"/>
        <v>4.2275012812801505</v>
      </c>
      <c r="V141" s="49">
        <f t="shared" si="29"/>
        <v>4.0442757362673003</v>
      </c>
      <c r="W141" s="49">
        <f t="shared" si="29"/>
        <v>4.1717831431043004</v>
      </c>
      <c r="X141" s="49">
        <f t="shared" si="29"/>
        <v>4.1516558877203007</v>
      </c>
      <c r="Y141" s="50">
        <f t="shared" si="29"/>
        <v>4.0820881626316003</v>
      </c>
      <c r="Z141" s="51"/>
      <c r="AA141" s="121">
        <f ca="1">OFFSET(Z141,0,-1)/OFFSET(Z141,0,-2)-1</f>
        <v>-1.6756621206123201E-2</v>
      </c>
      <c r="AB141" s="121">
        <f ca="1">OFFSET(Z141,0,-1)/OFFSET(Z141,0,-5)-1</f>
        <v>-3.4396942537298747E-2</v>
      </c>
    </row>
    <row r="142" spans="1:30" x14ac:dyDescent="0.25">
      <c r="B142" s="77" t="s">
        <v>85</v>
      </c>
      <c r="C142" s="78"/>
      <c r="D142" s="31">
        <v>2.9501501440000002</v>
      </c>
      <c r="E142" s="31">
        <v>3.1301286319999999</v>
      </c>
      <c r="F142" s="31">
        <v>3.0764226480000008</v>
      </c>
      <c r="G142" s="31">
        <v>3.0274994770000001</v>
      </c>
      <c r="H142" s="31">
        <v>3.0318816160000006</v>
      </c>
      <c r="I142" s="31">
        <v>3.0855236660000007</v>
      </c>
      <c r="J142" s="31">
        <v>3.0891173250000001</v>
      </c>
      <c r="K142" s="31">
        <v>3.1933196070000003</v>
      </c>
      <c r="L142" s="31">
        <v>3.0856759650000005</v>
      </c>
      <c r="M142" s="31">
        <v>2.8938604539999995</v>
      </c>
      <c r="N142" s="31">
        <v>3.1805060699999994</v>
      </c>
      <c r="O142" s="31">
        <v>3.3961477820000008</v>
      </c>
      <c r="P142" s="31">
        <v>3.0898272529999997</v>
      </c>
      <c r="Q142" s="32">
        <v>3.2273513849999995</v>
      </c>
      <c r="R142" s="32">
        <v>3.3095944090000002</v>
      </c>
      <c r="S142" s="32">
        <v>3.2550385500000001</v>
      </c>
      <c r="T142" s="32">
        <v>3.2024067169999997</v>
      </c>
      <c r="U142" s="32">
        <v>3.3009821430000001</v>
      </c>
      <c r="V142" s="32">
        <v>3.1630602570000002</v>
      </c>
      <c r="W142" s="32">
        <v>3.3186329939999997</v>
      </c>
      <c r="X142" s="32">
        <v>3.3516221390000003</v>
      </c>
      <c r="Y142" s="33">
        <v>3.1334414160000001</v>
      </c>
      <c r="Z142" s="34"/>
      <c r="AA142" s="119">
        <f ca="1">OFFSET(Z142,0,-1)/OFFSET(Z142,0,-2)-1</f>
        <v>-6.5097052696130309E-2</v>
      </c>
      <c r="AB142" s="119">
        <f ca="1">OFFSET(Z142,0,-1)/OFFSET(Z142,0,-5)-1</f>
        <v>-5.0754811671818278E-2</v>
      </c>
    </row>
    <row r="143" spans="1:30" x14ac:dyDescent="0.25">
      <c r="B143" s="77" t="s">
        <v>86</v>
      </c>
      <c r="C143" s="78"/>
      <c r="D143" s="31">
        <v>0.42306192100000001</v>
      </c>
      <c r="E143" s="31">
        <v>0.46501500000000001</v>
      </c>
      <c r="F143" s="31">
        <v>0.47947432200000001</v>
      </c>
      <c r="G143" s="31">
        <v>0.43614089100000003</v>
      </c>
      <c r="H143" s="31">
        <v>0.44979751999999995</v>
      </c>
      <c r="I143" s="31">
        <v>0.488262223</v>
      </c>
      <c r="J143" s="31">
        <v>0.58717543799999994</v>
      </c>
      <c r="K143" s="31">
        <v>0.70681060600000001</v>
      </c>
      <c r="L143" s="31">
        <v>0.65404339299999992</v>
      </c>
      <c r="M143" s="31">
        <v>0.72175220600000001</v>
      </c>
      <c r="N143" s="31">
        <v>0.775827143</v>
      </c>
      <c r="O143" s="31">
        <v>0.55054978600000004</v>
      </c>
      <c r="P143" s="31">
        <v>0.69030612800000002</v>
      </c>
      <c r="Q143" s="32">
        <v>0.69054377300000003</v>
      </c>
      <c r="R143" s="32">
        <v>0.61857539600000011</v>
      </c>
      <c r="S143" s="32">
        <v>0.52759239800000002</v>
      </c>
      <c r="T143" s="32">
        <v>0.63439897000000001</v>
      </c>
      <c r="U143" s="32">
        <v>0.74520987900000002</v>
      </c>
      <c r="V143" s="32">
        <v>0.77774143200000001</v>
      </c>
      <c r="W143" s="32">
        <v>0.73494323600000011</v>
      </c>
      <c r="X143" s="32">
        <v>0.61927316399999999</v>
      </c>
      <c r="Y143" s="33">
        <v>0.7951897269999999</v>
      </c>
      <c r="Z143" s="34"/>
      <c r="AA143" s="119">
        <f ca="1">OFFSET(Z143,0,-1)/OFFSET(Z143,0,-2)-1</f>
        <v>0.28406941108786676</v>
      </c>
      <c r="AB143" s="119">
        <f ca="1">OFFSET(Z143,0,-1)/OFFSET(Z143,0,-5)-1</f>
        <v>6.7068150072121968E-2</v>
      </c>
    </row>
    <row r="144" spans="1:30" x14ac:dyDescent="0.25">
      <c r="B144" s="77" t="s">
        <v>87</v>
      </c>
      <c r="C144" s="78"/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1.0546423000000001E-2</v>
      </c>
      <c r="J144" s="31">
        <v>9.5094568000000004E-2</v>
      </c>
      <c r="K144" s="31">
        <v>0.25315897599999998</v>
      </c>
      <c r="L144" s="31">
        <v>0.19493955299999999</v>
      </c>
      <c r="M144" s="31">
        <v>0.27906741099999999</v>
      </c>
      <c r="N144" s="31">
        <v>0.28279097799999997</v>
      </c>
      <c r="O144" s="31">
        <v>0.19817707600000001</v>
      </c>
      <c r="P144" s="31">
        <v>0.26072329799999999</v>
      </c>
      <c r="Q144" s="32">
        <v>0.26252829299999997</v>
      </c>
      <c r="R144" s="32">
        <v>0.28416814600000001</v>
      </c>
      <c r="S144" s="32">
        <v>0.28364362800000004</v>
      </c>
      <c r="T144" s="32">
        <v>0.30130328499999998</v>
      </c>
      <c r="U144" s="32">
        <v>0.34208660400000002</v>
      </c>
      <c r="V144" s="32">
        <v>0.35443696699999999</v>
      </c>
      <c r="W144" s="32">
        <v>0.347318446</v>
      </c>
      <c r="X144" s="32">
        <v>0.27124968900000002</v>
      </c>
      <c r="Y144" s="33">
        <v>0.36093902299999997</v>
      </c>
      <c r="Z144" s="34"/>
      <c r="AA144" s="119">
        <f ca="1">OFFSET(Z144,0,-1)/OFFSET(Z144,0,-2)-1</f>
        <v>0.33065230168798432</v>
      </c>
      <c r="AB144" s="119">
        <f ca="1">OFFSET(Z144,0,-1)/OFFSET(Z144,0,-5)-1</f>
        <v>5.511007674536117E-2</v>
      </c>
    </row>
    <row r="145" spans="1:28" x14ac:dyDescent="0.25">
      <c r="B145" s="77" t="s">
        <v>88</v>
      </c>
      <c r="C145" s="78"/>
      <c r="D145" s="31">
        <v>0.195949022448</v>
      </c>
      <c r="E145" s="31">
        <v>0.18110342880000002</v>
      </c>
      <c r="F145" s="31">
        <v>0.17476300800000003</v>
      </c>
      <c r="G145" s="31">
        <v>0.17430033600000003</v>
      </c>
      <c r="H145" s="31">
        <v>0.16965629559000001</v>
      </c>
      <c r="I145" s="31">
        <v>0.16798888956000002</v>
      </c>
      <c r="J145" s="31">
        <v>0.17609640190500001</v>
      </c>
      <c r="K145" s="31">
        <v>0.16390564987500003</v>
      </c>
      <c r="L145" s="31">
        <v>0.16930108730325</v>
      </c>
      <c r="M145" s="31">
        <v>0.1568970470079</v>
      </c>
      <c r="N145" s="31">
        <v>0.17501200738709999</v>
      </c>
      <c r="O145" s="31">
        <v>0.16178588511660003</v>
      </c>
      <c r="P145" s="31">
        <v>9.3992222222099991E-2</v>
      </c>
      <c r="Q145" s="32">
        <v>0.13106606089860004</v>
      </c>
      <c r="R145" s="32">
        <v>0.15089855835090002</v>
      </c>
      <c r="S145" s="32">
        <v>8.14874934636E-2</v>
      </c>
      <c r="T145" s="32">
        <v>0.15784262407710001</v>
      </c>
      <c r="U145" s="32">
        <v>0.18130925928015001</v>
      </c>
      <c r="V145" s="32">
        <v>0.10347404726730002</v>
      </c>
      <c r="W145" s="32">
        <v>0.1182069131043</v>
      </c>
      <c r="X145" s="32">
        <v>0.18076058472030002</v>
      </c>
      <c r="Y145" s="33">
        <v>0.15345701963159999</v>
      </c>
      <c r="Z145" s="34"/>
      <c r="AA145" s="119">
        <f ca="1">OFFSET(Z145,0,-1)/OFFSET(Z145,0,-2)-1</f>
        <v>-0.15104822287971797</v>
      </c>
      <c r="AB145" s="119">
        <f ca="1">OFFSET(Z145,0,-1)/OFFSET(Z145,0,-5)-1</f>
        <v>-0.15361730426306652</v>
      </c>
    </row>
    <row r="146" spans="1:28" x14ac:dyDescent="0.25">
      <c r="B146" s="138" t="s">
        <v>89</v>
      </c>
      <c r="C146" s="78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7"/>
      <c r="R146" s="107"/>
      <c r="S146" s="107"/>
      <c r="T146" s="107"/>
      <c r="U146" s="107"/>
      <c r="V146" s="107"/>
      <c r="W146" s="107"/>
      <c r="X146" s="107"/>
      <c r="Y146" s="139"/>
      <c r="Z146" s="34"/>
      <c r="AA146" s="140"/>
      <c r="AB146" s="140"/>
    </row>
    <row r="147" spans="1:28" ht="17.25" x14ac:dyDescent="0.25">
      <c r="B147" s="77" t="s">
        <v>90</v>
      </c>
      <c r="C147" s="78"/>
      <c r="D147" s="31">
        <v>6.5617289924999947E-2</v>
      </c>
      <c r="E147" s="31">
        <v>6.625839675499999E-2</v>
      </c>
      <c r="F147" s="31">
        <v>4.0918159579999995E-2</v>
      </c>
      <c r="G147" s="31">
        <v>3.6203135930000005E-2</v>
      </c>
      <c r="H147" s="31">
        <v>0.10271572000000001</v>
      </c>
      <c r="I147" s="31">
        <v>2.02676E-2</v>
      </c>
      <c r="J147" s="31">
        <v>1.3897110000000001E-2</v>
      </c>
      <c r="K147" s="31">
        <v>2.2213149999999997E-2</v>
      </c>
      <c r="L147" s="31">
        <v>4.7104909953000006E-2</v>
      </c>
      <c r="M147" s="31">
        <v>5.3918233244000004E-2</v>
      </c>
      <c r="N147" s="31">
        <v>4.3295777000000001E-2</v>
      </c>
      <c r="O147" s="31">
        <v>4.2820830000000004E-2</v>
      </c>
      <c r="P147" s="31">
        <v>5.7077971000000005E-2</v>
      </c>
      <c r="Q147" s="32">
        <v>5.4238113999999997E-2</v>
      </c>
      <c r="R147" s="32">
        <v>4.2258186000000003E-2</v>
      </c>
      <c r="S147" s="32">
        <v>4.0062869999999993E-2</v>
      </c>
      <c r="T147" s="32">
        <v>4.8905549999999999E-2</v>
      </c>
      <c r="U147" s="32">
        <v>5.5625090000000002E-2</v>
      </c>
      <c r="V147" s="32">
        <v>4.7405491000000001E-2</v>
      </c>
      <c r="W147" s="32">
        <v>5.1272810000000002E-2</v>
      </c>
      <c r="X147" s="32">
        <v>5.8607720999999995E-2</v>
      </c>
      <c r="Y147" s="33">
        <v>6.1889128000000002E-2</v>
      </c>
      <c r="Z147" s="34"/>
      <c r="AA147" s="119">
        <f ca="1">OFFSET(Z147,0,-1)/OFFSET(Z147,0,-2)-1</f>
        <v>5.5989329460533144E-2</v>
      </c>
      <c r="AB147" s="119">
        <f ca="1">OFFSET(Z147,0,-1)/OFFSET(Z147,0,-5)-1</f>
        <v>0.11261173689786386</v>
      </c>
    </row>
    <row r="148" spans="1:28" s="4" customFormat="1" ht="5.0999999999999996" customHeight="1" x14ac:dyDescent="0.25">
      <c r="B148" s="141"/>
      <c r="C148" s="141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34"/>
      <c r="AA148" s="142"/>
      <c r="AB148" s="142"/>
    </row>
    <row r="149" spans="1:28" s="4" customFormat="1" ht="15" customHeight="1" x14ac:dyDescent="0.25">
      <c r="B149" s="122" t="s">
        <v>91</v>
      </c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4"/>
      <c r="AA149" s="123"/>
      <c r="AB149" s="123"/>
    </row>
    <row r="150" spans="1:28" s="4" customFormat="1" x14ac:dyDescent="0.25">
      <c r="B150" s="141"/>
      <c r="C150" s="141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34"/>
      <c r="AA150" s="142"/>
      <c r="AB150" s="142"/>
    </row>
    <row r="151" spans="1:28" s="4" customFormat="1" x14ac:dyDescent="0.25">
      <c r="A151" s="20"/>
      <c r="B151" s="134" t="s">
        <v>92</v>
      </c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34"/>
      <c r="AA151" s="142"/>
      <c r="AB151" s="142"/>
    </row>
    <row r="152" spans="1:28" x14ac:dyDescent="0.25">
      <c r="B152" s="137" t="s">
        <v>2</v>
      </c>
      <c r="C152" s="112"/>
      <c r="D152" s="26" t="str">
        <f>D$10</f>
        <v>1кв 2012</v>
      </c>
      <c r="E152" s="26" t="str">
        <f t="shared" ref="E152:AB152" si="30">E$10</f>
        <v>2кв 2012</v>
      </c>
      <c r="F152" s="26" t="str">
        <f t="shared" si="30"/>
        <v>3кв 2012</v>
      </c>
      <c r="G152" s="26" t="str">
        <f t="shared" si="30"/>
        <v>4кв 2012</v>
      </c>
      <c r="H152" s="26" t="str">
        <f t="shared" si="30"/>
        <v>1кв 2013</v>
      </c>
      <c r="I152" s="26" t="str">
        <f t="shared" si="30"/>
        <v>2кв 2013</v>
      </c>
      <c r="J152" s="26" t="str">
        <f t="shared" si="30"/>
        <v>3кв 2013</v>
      </c>
      <c r="K152" s="26" t="str">
        <f t="shared" si="30"/>
        <v>4кв 2013</v>
      </c>
      <c r="L152" s="26" t="str">
        <f t="shared" si="30"/>
        <v>1кв 2014</v>
      </c>
      <c r="M152" s="26" t="str">
        <f t="shared" si="30"/>
        <v>2кв 2014</v>
      </c>
      <c r="N152" s="26" t="str">
        <f t="shared" si="30"/>
        <v>3кв 2014</v>
      </c>
      <c r="O152" s="26" t="str">
        <f t="shared" si="30"/>
        <v>4кв 2014</v>
      </c>
      <c r="P152" s="26" t="str">
        <f t="shared" si="30"/>
        <v>1кв 2015</v>
      </c>
      <c r="Q152" s="26" t="str">
        <f t="shared" si="30"/>
        <v>2кв 2015</v>
      </c>
      <c r="R152" s="26" t="str">
        <f t="shared" si="30"/>
        <v>3кв 2015</v>
      </c>
      <c r="S152" s="26" t="str">
        <f t="shared" si="30"/>
        <v>4кв 2015</v>
      </c>
      <c r="T152" s="26" t="str">
        <f t="shared" si="30"/>
        <v>1кв 2016</v>
      </c>
      <c r="U152" s="26" t="str">
        <f t="shared" si="30"/>
        <v>2кв 2016</v>
      </c>
      <c r="V152" s="26" t="str">
        <f t="shared" si="30"/>
        <v>3кв 2016</v>
      </c>
      <c r="W152" s="26" t="str">
        <f t="shared" si="30"/>
        <v>4кв 2016</v>
      </c>
      <c r="X152" s="26" t="str">
        <f t="shared" si="30"/>
        <v>1кв 2017</v>
      </c>
      <c r="Y152" s="27" t="str">
        <f t="shared" si="30"/>
        <v>2кв 2017</v>
      </c>
      <c r="Z152" s="28"/>
      <c r="AA152" s="29" t="str">
        <f>AA$10</f>
        <v>кв/кв</v>
      </c>
      <c r="AB152" s="29" t="str">
        <f t="shared" si="30"/>
        <v>г/г</v>
      </c>
    </row>
    <row r="153" spans="1:28" x14ac:dyDescent="0.25">
      <c r="B153" s="77" t="s">
        <v>93</v>
      </c>
      <c r="C153" s="78"/>
      <c r="D153" s="31">
        <v>0.20853406000000002</v>
      </c>
      <c r="E153" s="31">
        <v>0.20060034000000002</v>
      </c>
      <c r="F153" s="31">
        <v>0.10951561000000001</v>
      </c>
      <c r="G153" s="31">
        <v>4.2905639999999995E-2</v>
      </c>
      <c r="H153" s="31">
        <v>0.10271572000000001</v>
      </c>
      <c r="I153" s="31">
        <v>2.02676E-2</v>
      </c>
      <c r="J153" s="31">
        <v>1.3897110000000001E-2</v>
      </c>
      <c r="K153" s="31">
        <v>2.2213149999999997E-2</v>
      </c>
      <c r="L153" s="31">
        <v>6.2684999999999998E-3</v>
      </c>
      <c r="M153" s="31">
        <v>4.2421999999999998E-3</v>
      </c>
      <c r="N153" s="31">
        <v>0.15083902000000002</v>
      </c>
      <c r="O153" s="31">
        <v>0.15711443999999999</v>
      </c>
      <c r="P153" s="31">
        <v>0.10055362</v>
      </c>
      <c r="Q153" s="32">
        <v>0.13323939999999998</v>
      </c>
      <c r="R153" s="32">
        <v>0.30580373000000005</v>
      </c>
      <c r="S153" s="32">
        <v>8.9749169999999989E-2</v>
      </c>
      <c r="T153" s="32">
        <v>0.15941328000000002</v>
      </c>
      <c r="U153" s="32">
        <v>0.15470811000000001</v>
      </c>
      <c r="V153" s="32">
        <v>6.8027450000000003E-2</v>
      </c>
      <c r="W153" s="32">
        <v>7.9952399999999993E-2</v>
      </c>
      <c r="X153" s="32">
        <v>2.8778800000000004E-2</v>
      </c>
      <c r="Y153" s="33">
        <v>0.1032088</v>
      </c>
      <c r="Z153" s="34"/>
      <c r="AA153" s="119">
        <f t="shared" ref="AA153:AA159" ca="1" si="31">OFFSET(Z153,0,-1)/OFFSET(Z153,0,-2)-1</f>
        <v>2.5862787885526841</v>
      </c>
      <c r="AB153" s="119">
        <f t="shared" ref="AB153:AB159" ca="1" si="32">OFFSET(Z153,0,-1)/OFFSET(Z153,0,-5)-1</f>
        <v>-0.33288048053847985</v>
      </c>
    </row>
    <row r="154" spans="1:28" x14ac:dyDescent="0.25">
      <c r="B154" s="77" t="s">
        <v>94</v>
      </c>
      <c r="C154" s="78"/>
      <c r="D154" s="31">
        <v>0.72398699199999994</v>
      </c>
      <c r="E154" s="31">
        <v>1.0376361939999996</v>
      </c>
      <c r="F154" s="31">
        <v>1.0495487680000006</v>
      </c>
      <c r="G154" s="31">
        <v>1.1004456879999993</v>
      </c>
      <c r="H154" s="31">
        <v>1.4013055199999997</v>
      </c>
      <c r="I154" s="31">
        <v>1.447742188624072</v>
      </c>
      <c r="J154" s="31">
        <v>1.0817255276112161</v>
      </c>
      <c r="K154" s="31">
        <v>1.503921250000001</v>
      </c>
      <c r="L154" s="31">
        <v>1.05986943</v>
      </c>
      <c r="M154" s="31">
        <v>0.90487295000000056</v>
      </c>
      <c r="N154" s="31">
        <v>0.97623216999999995</v>
      </c>
      <c r="O154" s="31">
        <v>1.3600674499999994</v>
      </c>
      <c r="P154" s="31">
        <v>1.1678817100000005</v>
      </c>
      <c r="Q154" s="32">
        <v>1.2759178100000006</v>
      </c>
      <c r="R154" s="32">
        <v>1.1325239599999994</v>
      </c>
      <c r="S154" s="32">
        <v>1.3771598799999998</v>
      </c>
      <c r="T154" s="32">
        <v>1.2911970199999996</v>
      </c>
      <c r="U154" s="32">
        <v>1.0668413800000005</v>
      </c>
      <c r="V154" s="32">
        <v>1.02730707</v>
      </c>
      <c r="W154" s="32">
        <v>1.3367765699999996</v>
      </c>
      <c r="X154" s="32">
        <v>1.1786083799999998</v>
      </c>
      <c r="Y154" s="33">
        <v>0.81048449000000067</v>
      </c>
      <c r="Z154" s="34"/>
      <c r="AA154" s="119">
        <f t="shared" ca="1" si="31"/>
        <v>-0.31233775038999734</v>
      </c>
      <c r="AB154" s="119">
        <f t="shared" ca="1" si="32"/>
        <v>-0.24029522551890492</v>
      </c>
    </row>
    <row r="155" spans="1:28" x14ac:dyDescent="0.25">
      <c r="B155" s="77" t="s">
        <v>95</v>
      </c>
      <c r="C155" s="78"/>
      <c r="D155" s="31">
        <v>2.4223115812392972</v>
      </c>
      <c r="E155" s="31">
        <v>2.3582279513112412</v>
      </c>
      <c r="F155" s="31">
        <v>2.1460645119174768</v>
      </c>
      <c r="G155" s="31">
        <v>2.0707381346084945</v>
      </c>
      <c r="H155" s="31">
        <v>1.9120378987966729</v>
      </c>
      <c r="I155" s="31">
        <v>1.895819584042798</v>
      </c>
      <c r="J155" s="31">
        <v>1.9082746042534529</v>
      </c>
      <c r="K155" s="31">
        <v>1.8341081262943248</v>
      </c>
      <c r="L155" s="31">
        <v>1.9035030948832004</v>
      </c>
      <c r="M155" s="31">
        <v>2.0670313506545495</v>
      </c>
      <c r="N155" s="31">
        <v>1.9723177869079496</v>
      </c>
      <c r="O155" s="31">
        <v>1.9300116948265</v>
      </c>
      <c r="P155" s="31">
        <v>1.9769248920834011</v>
      </c>
      <c r="Q155" s="32">
        <v>2.0003689088123502</v>
      </c>
      <c r="R155" s="32">
        <v>2.0454677557220498</v>
      </c>
      <c r="S155" s="32">
        <v>1.8319762089968503</v>
      </c>
      <c r="T155" s="32">
        <v>2.0133692622803507</v>
      </c>
      <c r="U155" s="32">
        <v>2.1342275438494989</v>
      </c>
      <c r="V155" s="32">
        <v>2.0150516179126994</v>
      </c>
      <c r="W155" s="32">
        <v>1.9183046936412995</v>
      </c>
      <c r="X155" s="32">
        <v>2.1141105335797499</v>
      </c>
      <c r="Y155" s="33">
        <v>2.18862206286415</v>
      </c>
      <c r="Z155" s="34"/>
      <c r="AA155" s="119">
        <f t="shared" ca="1" si="31"/>
        <v>3.5244859765318104E-2</v>
      </c>
      <c r="AB155" s="119">
        <f t="shared" ca="1" si="32"/>
        <v>2.5486747732877513E-2</v>
      </c>
    </row>
    <row r="156" spans="1:28" x14ac:dyDescent="0.25">
      <c r="B156" s="77" t="s">
        <v>57</v>
      </c>
      <c r="C156" s="78"/>
      <c r="D156" s="31">
        <v>0</v>
      </c>
      <c r="E156" s="31">
        <v>1.9050499999999999E-3</v>
      </c>
      <c r="F156" s="31">
        <v>1.449E-5</v>
      </c>
      <c r="G156" s="31">
        <v>0</v>
      </c>
      <c r="H156" s="31">
        <v>0</v>
      </c>
      <c r="I156" s="31">
        <v>1.9342000000000001E-3</v>
      </c>
      <c r="J156" s="31">
        <v>5.7852272999999996E-2</v>
      </c>
      <c r="K156" s="31">
        <v>9.3943700000000005E-2</v>
      </c>
      <c r="L156" s="31">
        <v>7.4184689999999998E-2</v>
      </c>
      <c r="M156" s="31">
        <v>8.4830040000000009E-2</v>
      </c>
      <c r="N156" s="31">
        <v>6.5252340000000006E-2</v>
      </c>
      <c r="O156" s="31">
        <v>6.4397600000000013E-2</v>
      </c>
      <c r="P156" s="31">
        <v>5.2396124000000002E-2</v>
      </c>
      <c r="Q156" s="32">
        <v>7.3452481999999999E-2</v>
      </c>
      <c r="R156" s="32">
        <v>5.609351600000001E-2</v>
      </c>
      <c r="S156" s="32">
        <v>0.10422942800000001</v>
      </c>
      <c r="T156" s="32">
        <v>0.16854418400000004</v>
      </c>
      <c r="U156" s="32">
        <v>0.15825392899999999</v>
      </c>
      <c r="V156" s="32">
        <v>0.19404750400000001</v>
      </c>
      <c r="W156" s="32">
        <v>0.14006735599999998</v>
      </c>
      <c r="X156" s="32">
        <v>9.2971385000000004E-2</v>
      </c>
      <c r="Y156" s="33">
        <v>0.19451057299999996</v>
      </c>
      <c r="Z156" s="34"/>
      <c r="AA156" s="119">
        <f t="shared" ca="1" si="31"/>
        <v>1.0921552690647767</v>
      </c>
      <c r="AB156" s="119">
        <f t="shared" ca="1" si="32"/>
        <v>0.2291042265370864</v>
      </c>
    </row>
    <row r="157" spans="1:28" x14ac:dyDescent="0.25">
      <c r="B157" s="77" t="s">
        <v>37</v>
      </c>
      <c r="C157" s="78"/>
      <c r="D157" s="31">
        <v>0.355378525</v>
      </c>
      <c r="E157" s="31">
        <v>0.366535</v>
      </c>
      <c r="F157" s="31">
        <v>0.37785346500000005</v>
      </c>
      <c r="G157" s="31">
        <v>0.35390624999999998</v>
      </c>
      <c r="H157" s="31">
        <v>0.373023351</v>
      </c>
      <c r="I157" s="31">
        <v>0.37522250299999999</v>
      </c>
      <c r="J157" s="31">
        <v>0.44795530189999999</v>
      </c>
      <c r="K157" s="31">
        <v>0.51608220000000005</v>
      </c>
      <c r="L157" s="31">
        <v>0.46765646699999996</v>
      </c>
      <c r="M157" s="31">
        <v>0.541800438</v>
      </c>
      <c r="N157" s="31">
        <v>0.57961143199999998</v>
      </c>
      <c r="O157" s="31">
        <v>0.40442866499999996</v>
      </c>
      <c r="P157" s="31">
        <v>0.52907568500000002</v>
      </c>
      <c r="Q157" s="32">
        <v>0.46495750600000008</v>
      </c>
      <c r="R157" s="32">
        <v>0.55060403599999996</v>
      </c>
      <c r="S157" s="32">
        <v>0.34511646800000001</v>
      </c>
      <c r="T157" s="32">
        <v>0.40195273299999995</v>
      </c>
      <c r="U157" s="32">
        <v>0.49876653199999998</v>
      </c>
      <c r="V157" s="32">
        <v>0.50072511299999989</v>
      </c>
      <c r="W157" s="32">
        <v>0.51308957600000005</v>
      </c>
      <c r="X157" s="32">
        <v>0.42126030800000003</v>
      </c>
      <c r="Y157" s="33">
        <v>0.53262200030000006</v>
      </c>
      <c r="Z157" s="34"/>
      <c r="AA157" s="119">
        <f t="shared" ca="1" si="31"/>
        <v>0.26435363167421899</v>
      </c>
      <c r="AB157" s="119">
        <f t="shared" ca="1" si="32"/>
        <v>6.7878388239570375E-2</v>
      </c>
    </row>
    <row r="158" spans="1:28" x14ac:dyDescent="0.25">
      <c r="B158" s="143" t="s">
        <v>38</v>
      </c>
      <c r="C158" s="78"/>
      <c r="D158" s="31">
        <v>6.4665529999999999E-2</v>
      </c>
      <c r="E158" s="144">
        <v>7.6468104299999992E-2</v>
      </c>
      <c r="F158" s="144">
        <v>7.8660622999999999E-2</v>
      </c>
      <c r="G158" s="144">
        <v>6.6778254999999995E-2</v>
      </c>
      <c r="H158" s="144">
        <v>7.1327846000000014E-2</v>
      </c>
      <c r="I158" s="144">
        <v>7.7624257000000002E-2</v>
      </c>
      <c r="J158" s="144">
        <v>8.1182327999999998E-2</v>
      </c>
      <c r="K158" s="144">
        <v>7.3813381999999997E-2</v>
      </c>
      <c r="L158" s="144">
        <v>7.7769276999999998E-2</v>
      </c>
      <c r="M158" s="144">
        <v>8.6835522999999998E-2</v>
      </c>
      <c r="N158" s="144">
        <v>8.6341020000000004E-2</v>
      </c>
      <c r="O158" s="144">
        <v>7.9029678999999992E-2</v>
      </c>
      <c r="P158" s="144">
        <v>7.7885362E-2</v>
      </c>
      <c r="Q158" s="145">
        <v>6.1330078999999996E-2</v>
      </c>
      <c r="R158" s="145">
        <v>7.5133254999999996E-2</v>
      </c>
      <c r="S158" s="145">
        <v>5.8749344000000002E-2</v>
      </c>
      <c r="T158" s="145">
        <v>5.9033490000000008E-2</v>
      </c>
      <c r="U158" s="145">
        <v>7.0000264000000006E-2</v>
      </c>
      <c r="V158" s="145">
        <v>6.5139474000000003E-2</v>
      </c>
      <c r="W158" s="145">
        <v>6.5556053000000003E-2</v>
      </c>
      <c r="X158" s="145">
        <v>5.8712176000000005E-2</v>
      </c>
      <c r="Y158" s="146">
        <v>7.1505835000000004E-2</v>
      </c>
      <c r="Z158" s="34"/>
      <c r="AA158" s="147">
        <f t="shared" ca="1" si="31"/>
        <v>0.21790469833718995</v>
      </c>
      <c r="AB158" s="147">
        <f t="shared" ca="1" si="32"/>
        <v>2.1508076026684586E-2</v>
      </c>
    </row>
    <row r="159" spans="1:28" s="90" customFormat="1" x14ac:dyDescent="0.25">
      <c r="B159" s="83" t="s">
        <v>49</v>
      </c>
      <c r="C159" s="82"/>
      <c r="D159" s="49">
        <f>SUM(D153:D158)</f>
        <v>3.7748766882392975</v>
      </c>
      <c r="E159" s="49">
        <f t="shared" ref="E159:Y159" si="33">SUM(E153:E158)</f>
        <v>4.0413726396112413</v>
      </c>
      <c r="F159" s="49">
        <f t="shared" si="33"/>
        <v>3.7616574679174777</v>
      </c>
      <c r="G159" s="49">
        <f t="shared" si="33"/>
        <v>3.6347739676084942</v>
      </c>
      <c r="H159" s="49">
        <f t="shared" si="33"/>
        <v>3.8604103357966726</v>
      </c>
      <c r="I159" s="49">
        <f t="shared" si="33"/>
        <v>3.8186103326668697</v>
      </c>
      <c r="J159" s="49">
        <f t="shared" si="33"/>
        <v>3.5908871447646691</v>
      </c>
      <c r="K159" s="49">
        <f t="shared" si="33"/>
        <v>4.044081808294326</v>
      </c>
      <c r="L159" s="49">
        <f t="shared" si="33"/>
        <v>3.5892514588832003</v>
      </c>
      <c r="M159" s="49">
        <f t="shared" si="33"/>
        <v>3.6896125016545498</v>
      </c>
      <c r="N159" s="49">
        <f t="shared" si="33"/>
        <v>3.8305937689079492</v>
      </c>
      <c r="O159" s="49">
        <f t="shared" si="33"/>
        <v>3.9950495288264993</v>
      </c>
      <c r="P159" s="49">
        <f t="shared" si="33"/>
        <v>3.9047173930834012</v>
      </c>
      <c r="Q159" s="49">
        <f t="shared" si="33"/>
        <v>4.0092661858123506</v>
      </c>
      <c r="R159" s="49">
        <f t="shared" si="33"/>
        <v>4.1656262527220491</v>
      </c>
      <c r="S159" s="49">
        <f t="shared" si="33"/>
        <v>3.8069804989968503</v>
      </c>
      <c r="T159" s="49">
        <f t="shared" si="33"/>
        <v>4.0935099692803503</v>
      </c>
      <c r="U159" s="49">
        <f t="shared" si="33"/>
        <v>4.082797758849499</v>
      </c>
      <c r="V159" s="49">
        <f t="shared" si="33"/>
        <v>3.870298228912699</v>
      </c>
      <c r="W159" s="49">
        <f t="shared" si="33"/>
        <v>4.0537466486412992</v>
      </c>
      <c r="X159" s="49">
        <f t="shared" si="33"/>
        <v>3.8944415825797494</v>
      </c>
      <c r="Y159" s="50">
        <f t="shared" si="33"/>
        <v>3.9009537611641507</v>
      </c>
      <c r="Z159" s="51"/>
      <c r="AA159" s="121">
        <f t="shared" ca="1" si="31"/>
        <v>1.6721726199542264E-3</v>
      </c>
      <c r="AB159" s="121">
        <f t="shared" ca="1" si="32"/>
        <v>-4.4539065715709203E-2</v>
      </c>
    </row>
    <row r="160" spans="1:28" s="4" customFormat="1" x14ac:dyDescent="0.25">
      <c r="B160" s="141"/>
      <c r="C160" s="141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34"/>
      <c r="AA160" s="142"/>
      <c r="AB160" s="142"/>
    </row>
    <row r="161" spans="1:31" x14ac:dyDescent="0.25">
      <c r="A161" s="20"/>
      <c r="B161" s="134" t="s">
        <v>96</v>
      </c>
      <c r="C161" s="148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1"/>
      <c r="R161" s="131"/>
      <c r="S161" s="131"/>
      <c r="T161" s="131"/>
      <c r="U161" s="131"/>
      <c r="V161" s="131"/>
      <c r="W161" s="131"/>
      <c r="X161" s="131"/>
      <c r="Y161" s="131"/>
      <c r="Z161" s="132"/>
      <c r="AA161" s="133"/>
      <c r="AB161" s="133"/>
    </row>
    <row r="162" spans="1:31" x14ac:dyDescent="0.25">
      <c r="B162" s="137" t="s">
        <v>2</v>
      </c>
      <c r="C162" s="112"/>
      <c r="D162" s="26" t="str">
        <f>D$10</f>
        <v>1кв 2012</v>
      </c>
      <c r="E162" s="26" t="str">
        <f t="shared" ref="E162:AB162" si="34">E$10</f>
        <v>2кв 2012</v>
      </c>
      <c r="F162" s="26" t="str">
        <f t="shared" si="34"/>
        <v>3кв 2012</v>
      </c>
      <c r="G162" s="26" t="str">
        <f t="shared" si="34"/>
        <v>4кв 2012</v>
      </c>
      <c r="H162" s="26" t="str">
        <f t="shared" si="34"/>
        <v>1кв 2013</v>
      </c>
      <c r="I162" s="26" t="str">
        <f t="shared" si="34"/>
        <v>2кв 2013</v>
      </c>
      <c r="J162" s="26" t="str">
        <f t="shared" si="34"/>
        <v>3кв 2013</v>
      </c>
      <c r="K162" s="26" t="str">
        <f t="shared" si="34"/>
        <v>4кв 2013</v>
      </c>
      <c r="L162" s="26" t="str">
        <f t="shared" si="34"/>
        <v>1кв 2014</v>
      </c>
      <c r="M162" s="26" t="str">
        <f t="shared" si="34"/>
        <v>2кв 2014</v>
      </c>
      <c r="N162" s="26" t="str">
        <f t="shared" si="34"/>
        <v>3кв 2014</v>
      </c>
      <c r="O162" s="26" t="str">
        <f t="shared" si="34"/>
        <v>4кв 2014</v>
      </c>
      <c r="P162" s="26" t="str">
        <f t="shared" si="34"/>
        <v>1кв 2015</v>
      </c>
      <c r="Q162" s="26" t="str">
        <f t="shared" si="34"/>
        <v>2кв 2015</v>
      </c>
      <c r="R162" s="26" t="str">
        <f t="shared" si="34"/>
        <v>3кв 2015</v>
      </c>
      <c r="S162" s="26" t="str">
        <f t="shared" si="34"/>
        <v>4кв 2015</v>
      </c>
      <c r="T162" s="26" t="str">
        <f t="shared" si="34"/>
        <v>1кв 2016</v>
      </c>
      <c r="U162" s="26" t="str">
        <f t="shared" si="34"/>
        <v>2кв 2016</v>
      </c>
      <c r="V162" s="26" t="str">
        <f t="shared" si="34"/>
        <v>3кв 2016</v>
      </c>
      <c r="W162" s="26" t="str">
        <f t="shared" si="34"/>
        <v>4кв 2016</v>
      </c>
      <c r="X162" s="26" t="str">
        <f t="shared" si="34"/>
        <v>1кв 2017</v>
      </c>
      <c r="Y162" s="27" t="str">
        <f t="shared" si="34"/>
        <v>2кв 2017</v>
      </c>
      <c r="Z162" s="28"/>
      <c r="AA162" s="29" t="str">
        <f>AA$10</f>
        <v>кв/кв</v>
      </c>
      <c r="AB162" s="29" t="str">
        <f t="shared" si="34"/>
        <v>г/г</v>
      </c>
    </row>
    <row r="163" spans="1:31" x14ac:dyDescent="0.25">
      <c r="A163" s="149"/>
      <c r="B163" s="150" t="s">
        <v>97</v>
      </c>
      <c r="C163" s="151"/>
      <c r="D163" s="31">
        <v>0.20853406000000002</v>
      </c>
      <c r="E163" s="31">
        <v>0.20060034000000002</v>
      </c>
      <c r="F163" s="31">
        <v>0.10951561000000001</v>
      </c>
      <c r="G163" s="31">
        <v>4.2905639999999995E-2</v>
      </c>
      <c r="H163" s="31">
        <v>0.10271572000000001</v>
      </c>
      <c r="I163" s="31">
        <v>2.02676E-2</v>
      </c>
      <c r="J163" s="31">
        <v>1.3897110000000001E-2</v>
      </c>
      <c r="K163" s="31">
        <v>2.2213149999999997E-2</v>
      </c>
      <c r="L163" s="31">
        <v>6.2684999999999998E-3</v>
      </c>
      <c r="M163" s="31">
        <v>4.2421999999999998E-3</v>
      </c>
      <c r="N163" s="31">
        <v>0.15083902000000002</v>
      </c>
      <c r="O163" s="31">
        <v>0.15711443999999999</v>
      </c>
      <c r="P163" s="31">
        <v>0.10055362</v>
      </c>
      <c r="Q163" s="32">
        <v>0.13323939999999998</v>
      </c>
      <c r="R163" s="32">
        <v>0.30580373000000005</v>
      </c>
      <c r="S163" s="32">
        <v>8.9749169999999989E-2</v>
      </c>
      <c r="T163" s="32">
        <v>0.15941328000000002</v>
      </c>
      <c r="U163" s="32">
        <v>0.15470811000000001</v>
      </c>
      <c r="V163" s="32">
        <v>6.8027450000000003E-2</v>
      </c>
      <c r="W163" s="32">
        <v>7.9952399999999993E-2</v>
      </c>
      <c r="X163" s="32">
        <v>2.8778800000000004E-2</v>
      </c>
      <c r="Y163" s="33">
        <v>0.1032088</v>
      </c>
      <c r="Z163" s="34"/>
      <c r="AA163" s="119">
        <f t="shared" ref="AA163:AA171" ca="1" si="35">OFFSET(Z163,0,-1)/OFFSET(Z163,0,-2)-1</f>
        <v>2.5862787885526841</v>
      </c>
      <c r="AB163" s="119">
        <f t="shared" ref="AB163:AB171" ca="1" si="36">OFFSET(Z163,0,-1)/OFFSET(Z163,0,-5)-1</f>
        <v>-0.33288048053847985</v>
      </c>
    </row>
    <row r="164" spans="1:31" x14ac:dyDescent="0.25">
      <c r="B164" s="77" t="s">
        <v>94</v>
      </c>
      <c r="C164" s="151"/>
      <c r="D164" s="31">
        <v>1.4017464399999999</v>
      </c>
      <c r="E164" s="31">
        <v>1.77160513</v>
      </c>
      <c r="F164" s="31">
        <v>1.5330655400000006</v>
      </c>
      <c r="G164" s="31">
        <v>1.6936110099999993</v>
      </c>
      <c r="H164" s="31">
        <v>1.5653372800000003</v>
      </c>
      <c r="I164" s="31">
        <v>1.57870139</v>
      </c>
      <c r="J164" s="31">
        <v>1.5470897600000002</v>
      </c>
      <c r="K164" s="31">
        <v>1.8404768900000001</v>
      </c>
      <c r="L164" s="31">
        <v>1.5399262399999998</v>
      </c>
      <c r="M164" s="31">
        <v>1.33973209</v>
      </c>
      <c r="N164" s="31">
        <v>1.6598468400000002</v>
      </c>
      <c r="O164" s="31">
        <v>1.9027040499999994</v>
      </c>
      <c r="P164" s="31">
        <v>1.5269994000000007</v>
      </c>
      <c r="Q164" s="32">
        <v>1.6723066500000008</v>
      </c>
      <c r="R164" s="32">
        <v>1.6752841099999995</v>
      </c>
      <c r="S164" s="32">
        <v>1.8195848899999996</v>
      </c>
      <c r="T164" s="32">
        <v>1.6057993299999997</v>
      </c>
      <c r="U164" s="32">
        <v>1.6630704900000006</v>
      </c>
      <c r="V164" s="32">
        <v>1.5193919300000001</v>
      </c>
      <c r="W164" s="32">
        <v>1.7731435599999996</v>
      </c>
      <c r="X164" s="32">
        <v>1.7113539699999998</v>
      </c>
      <c r="Y164" s="33">
        <v>1.4981502400000006</v>
      </c>
      <c r="Z164" s="34"/>
      <c r="AA164" s="119">
        <f t="shared" ca="1" si="35"/>
        <v>-0.12458190049367701</v>
      </c>
      <c r="AB164" s="119">
        <f t="shared" ca="1" si="36"/>
        <v>-9.9166121335001245E-2</v>
      </c>
    </row>
    <row r="165" spans="1:31" s="152" customFormat="1" x14ac:dyDescent="0.2">
      <c r="B165" s="77" t="s">
        <v>30</v>
      </c>
      <c r="C165" s="151"/>
      <c r="D165" s="31">
        <v>0.52366970999999984</v>
      </c>
      <c r="E165" s="31">
        <v>0.45924256999999991</v>
      </c>
      <c r="F165" s="31">
        <v>0.53962396000000024</v>
      </c>
      <c r="G165" s="31">
        <v>0.49771235999999991</v>
      </c>
      <c r="H165" s="31">
        <v>0.58184468000000034</v>
      </c>
      <c r="I165" s="31">
        <v>0.59485032000000038</v>
      </c>
      <c r="J165" s="31">
        <v>0.56076383000000007</v>
      </c>
      <c r="K165" s="31">
        <v>0.49803026</v>
      </c>
      <c r="L165" s="31">
        <v>0.58817329000000007</v>
      </c>
      <c r="M165" s="31">
        <v>0.60973440999999973</v>
      </c>
      <c r="N165" s="31">
        <v>0.58170780999999994</v>
      </c>
      <c r="O165" s="31">
        <v>0.58618841999999993</v>
      </c>
      <c r="P165" s="31">
        <v>0.66690371000000093</v>
      </c>
      <c r="Q165" s="32">
        <v>0.65183105000000041</v>
      </c>
      <c r="R165" s="32">
        <v>0.63547093999999971</v>
      </c>
      <c r="S165" s="32">
        <v>0.65300709000000023</v>
      </c>
      <c r="T165" s="32">
        <v>0.69135688000000028</v>
      </c>
      <c r="U165" s="32">
        <v>0.6851127299999995</v>
      </c>
      <c r="V165" s="32">
        <v>0.65258999999999989</v>
      </c>
      <c r="W165" s="32">
        <v>0.62587363999999901</v>
      </c>
      <c r="X165" s="32">
        <v>0.68760087000000003</v>
      </c>
      <c r="Y165" s="33">
        <v>0.68598081</v>
      </c>
      <c r="Z165" s="34"/>
      <c r="AA165" s="119">
        <f t="shared" ca="1" si="35"/>
        <v>-2.3561052213328937E-3</v>
      </c>
      <c r="AB165" s="119">
        <f t="shared" ca="1" si="36"/>
        <v>1.267061553505977E-3</v>
      </c>
    </row>
    <row r="166" spans="1:31" s="152" customFormat="1" x14ac:dyDescent="0.2">
      <c r="B166" s="77" t="s">
        <v>31</v>
      </c>
      <c r="C166" s="151"/>
      <c r="D166" s="31">
        <v>0.3806362399999999</v>
      </c>
      <c r="E166" s="31">
        <v>0.37989647999999998</v>
      </c>
      <c r="F166" s="31">
        <v>0.36649477999999996</v>
      </c>
      <c r="G166" s="31">
        <v>0.36927057000000002</v>
      </c>
      <c r="H166" s="31">
        <v>0.38672360000000006</v>
      </c>
      <c r="I166" s="31">
        <v>0.35908650000000025</v>
      </c>
      <c r="J166" s="31">
        <v>0.40673745000000017</v>
      </c>
      <c r="K166" s="31">
        <v>0.37278674000000001</v>
      </c>
      <c r="L166" s="31">
        <v>0.38367411000000012</v>
      </c>
      <c r="M166" s="31">
        <v>0.39773743</v>
      </c>
      <c r="N166" s="31">
        <v>0.39378893999999998</v>
      </c>
      <c r="O166" s="31">
        <v>0.34688941999999995</v>
      </c>
      <c r="P166" s="31">
        <v>0.38785318000000008</v>
      </c>
      <c r="Q166" s="32">
        <v>0.35045854999999998</v>
      </c>
      <c r="R166" s="32">
        <v>0.39803684999999978</v>
      </c>
      <c r="S166" s="32">
        <v>0.35730229999999985</v>
      </c>
      <c r="T166" s="32">
        <v>0.4021425600000002</v>
      </c>
      <c r="U166" s="32">
        <v>0.38836527999999998</v>
      </c>
      <c r="V166" s="32">
        <v>0.39242413999999975</v>
      </c>
      <c r="W166" s="32">
        <v>0.32941498000000008</v>
      </c>
      <c r="X166" s="32">
        <v>0.36976862000000005</v>
      </c>
      <c r="Y166" s="33">
        <v>0.40468186000000028</v>
      </c>
      <c r="Z166" s="34"/>
      <c r="AA166" s="119">
        <f t="shared" ca="1" si="35"/>
        <v>9.4419153253189059E-2</v>
      </c>
      <c r="AB166" s="119">
        <f t="shared" ca="1" si="36"/>
        <v>4.2013487920445236E-2</v>
      </c>
    </row>
    <row r="167" spans="1:31" s="152" customFormat="1" x14ac:dyDescent="0.2">
      <c r="B167" s="77" t="s">
        <v>32</v>
      </c>
      <c r="C167" s="151"/>
      <c r="D167" s="31">
        <v>0.15409004000000001</v>
      </c>
      <c r="E167" s="31">
        <v>0.14152115999999998</v>
      </c>
      <c r="F167" s="31">
        <v>0.14029784000000001</v>
      </c>
      <c r="G167" s="31">
        <v>0.14243412</v>
      </c>
      <c r="H167" s="31">
        <v>0.13381763999999999</v>
      </c>
      <c r="I167" s="31">
        <v>0.15695354000000003</v>
      </c>
      <c r="J167" s="31">
        <v>0.15418275000000004</v>
      </c>
      <c r="K167" s="31">
        <v>0.15879338999999998</v>
      </c>
      <c r="L167" s="31">
        <v>0.14616910999999999</v>
      </c>
      <c r="M167" s="31">
        <v>0.16569923</v>
      </c>
      <c r="N167" s="31">
        <v>0.15612366999999999</v>
      </c>
      <c r="O167" s="31">
        <v>0.14819984000000003</v>
      </c>
      <c r="P167" s="31">
        <v>0.16837519999999997</v>
      </c>
      <c r="Q167" s="32">
        <v>0.15203261999999995</v>
      </c>
      <c r="R167" s="32">
        <v>0.19721264000000008</v>
      </c>
      <c r="S167" s="32">
        <v>0.14686461000000003</v>
      </c>
      <c r="T167" s="32">
        <v>0.11639611</v>
      </c>
      <c r="U167" s="32">
        <v>0.17401945999999999</v>
      </c>
      <c r="V167" s="32">
        <v>0.18907397000000004</v>
      </c>
      <c r="W167" s="32">
        <v>0.17449014000000002</v>
      </c>
      <c r="X167" s="32">
        <v>0.17632837999999998</v>
      </c>
      <c r="Y167" s="33">
        <v>0.18104923000000003</v>
      </c>
      <c r="Z167" s="34"/>
      <c r="AA167" s="119">
        <f t="shared" ca="1" si="35"/>
        <v>2.6773058313131815E-2</v>
      </c>
      <c r="AB167" s="119">
        <f t="shared" ca="1" si="36"/>
        <v>4.0396459108654081E-2</v>
      </c>
    </row>
    <row r="168" spans="1:31" s="152" customFormat="1" x14ac:dyDescent="0.2">
      <c r="B168" s="77" t="s">
        <v>45</v>
      </c>
      <c r="C168" s="151"/>
      <c r="D168" s="31">
        <v>0.12533107999999996</v>
      </c>
      <c r="E168" s="31">
        <v>0.13025897999999997</v>
      </c>
      <c r="F168" s="31">
        <v>0.13030072000000001</v>
      </c>
      <c r="G168" s="31">
        <v>0.13330704999999998</v>
      </c>
      <c r="H168" s="31">
        <v>0.13697294999999993</v>
      </c>
      <c r="I168" s="31">
        <v>0.12403998000000001</v>
      </c>
      <c r="J168" s="31">
        <v>0.12400219000000001</v>
      </c>
      <c r="K168" s="31">
        <v>0.11840851999999998</v>
      </c>
      <c r="L168" s="31">
        <v>0.12448864</v>
      </c>
      <c r="M168" s="31">
        <v>0.11662563000000001</v>
      </c>
      <c r="N168" s="31">
        <v>0.1245412</v>
      </c>
      <c r="O168" s="31">
        <v>0.14075483999999996</v>
      </c>
      <c r="P168" s="31">
        <v>0.10441102000000001</v>
      </c>
      <c r="Q168" s="32">
        <v>0.10296056999999996</v>
      </c>
      <c r="R168" s="32">
        <v>8.9678709999999995E-2</v>
      </c>
      <c r="S168" s="32">
        <v>7.973748999999998E-2</v>
      </c>
      <c r="T168" s="32">
        <v>9.8610870000000003E-2</v>
      </c>
      <c r="U168" s="32">
        <v>0.11444951000000003</v>
      </c>
      <c r="V168" s="32">
        <v>0.13152136999999994</v>
      </c>
      <c r="W168" s="32">
        <v>0.12150303999999996</v>
      </c>
      <c r="X168" s="32">
        <v>0.10585884999999999</v>
      </c>
      <c r="Y168" s="33">
        <v>0.11184703999999999</v>
      </c>
      <c r="Z168" s="34"/>
      <c r="AA168" s="119">
        <f t="shared" ca="1" si="35"/>
        <v>5.6567684232352811E-2</v>
      </c>
      <c r="AB168" s="119">
        <f t="shared" ca="1" si="36"/>
        <v>-2.2739022648502694E-2</v>
      </c>
    </row>
    <row r="169" spans="1:31" s="152" customFormat="1" x14ac:dyDescent="0.2">
      <c r="B169" s="77" t="s">
        <v>46</v>
      </c>
      <c r="C169" s="151"/>
      <c r="D169" s="31">
        <v>7.465254999999997E-2</v>
      </c>
      <c r="E169" s="31">
        <v>6.9715439999999976E-2</v>
      </c>
      <c r="F169" s="31">
        <v>6.9952630000000002E-2</v>
      </c>
      <c r="G169" s="31">
        <v>6.7831469999999991E-2</v>
      </c>
      <c r="H169" s="31">
        <v>6.8046560000000006E-2</v>
      </c>
      <c r="I169" s="31">
        <v>6.8945979999999976E-2</v>
      </c>
      <c r="J169" s="31">
        <v>6.887726999999999E-2</v>
      </c>
      <c r="K169" s="31">
        <v>6.4550909999999989E-2</v>
      </c>
      <c r="L169" s="31">
        <v>7.2434990000000005E-2</v>
      </c>
      <c r="M169" s="31">
        <v>7.1755799999999995E-2</v>
      </c>
      <c r="N169" s="31">
        <v>4.2966629999999999E-2</v>
      </c>
      <c r="O169" s="31">
        <v>5.1917309999999987E-2</v>
      </c>
      <c r="P169" s="31">
        <v>5.855862999999998E-2</v>
      </c>
      <c r="Q169" s="32">
        <v>6.9431120000000027E-2</v>
      </c>
      <c r="R169" s="32">
        <v>6.4300630000000011E-2</v>
      </c>
      <c r="S169" s="32">
        <v>6.0079050000000009E-2</v>
      </c>
      <c r="T169" s="32">
        <v>6.0203130000000014E-2</v>
      </c>
      <c r="U169" s="32">
        <v>7.5761990000000001E-2</v>
      </c>
      <c r="V169" s="32">
        <v>7.9080619999999976E-2</v>
      </c>
      <c r="W169" s="32">
        <v>8.0353820000000006E-2</v>
      </c>
      <c r="X169" s="32">
        <v>7.7212819999999988E-2</v>
      </c>
      <c r="Y169" s="33">
        <v>7.9092069999999973E-2</v>
      </c>
      <c r="Z169" s="34"/>
      <c r="AA169" s="119">
        <f t="shared" ca="1" si="35"/>
        <v>2.4338574863604023E-2</v>
      </c>
      <c r="AB169" s="119">
        <f t="shared" ca="1" si="36"/>
        <v>4.3954494859493209E-2</v>
      </c>
    </row>
    <row r="170" spans="1:31" s="152" customFormat="1" x14ac:dyDescent="0.2">
      <c r="B170" s="143" t="s">
        <v>47</v>
      </c>
      <c r="C170" s="151"/>
      <c r="D170" s="31">
        <v>5.6519146000000006E-2</v>
      </c>
      <c r="E170" s="144">
        <v>6.6991434999999946E-2</v>
      </c>
      <c r="F170" s="144">
        <v>6.2142678000000076E-2</v>
      </c>
      <c r="G170" s="144">
        <v>6.0073231999999956E-2</v>
      </c>
      <c r="H170" s="144">
        <v>6.1953458000000003E-2</v>
      </c>
      <c r="I170" s="144">
        <v>5.3829923999999994E-2</v>
      </c>
      <c r="J170" s="144">
        <v>6.3700230899999974E-2</v>
      </c>
      <c r="K170" s="144">
        <v>5.4752451999999993E-2</v>
      </c>
      <c r="L170" s="144">
        <v>6.2940150999999972E-2</v>
      </c>
      <c r="M170" s="144">
        <v>6.5028795E-2</v>
      </c>
      <c r="N170" s="144">
        <v>6.8171403000000019E-2</v>
      </c>
      <c r="O170" s="144">
        <v>6.9067818000000003E-2</v>
      </c>
      <c r="P170" s="144">
        <v>6.6240449000000007E-2</v>
      </c>
      <c r="Q170" s="145">
        <v>6.994346100000004E-2</v>
      </c>
      <c r="R170" s="145">
        <v>7.0076933000000036E-2</v>
      </c>
      <c r="S170" s="145">
        <v>7.1561284000000003E-2</v>
      </c>
      <c r="T170" s="145">
        <v>6.7334750000000068E-2</v>
      </c>
      <c r="U170" s="145">
        <v>6.4959693999999971E-2</v>
      </c>
      <c r="V170" s="145">
        <v>5.5411950999999987E-2</v>
      </c>
      <c r="W170" s="145">
        <v>4.2260326000000001E-2</v>
      </c>
      <c r="X170" s="145">
        <v>5.7796181000000009E-2</v>
      </c>
      <c r="Y170" s="146">
        <v>6.0841279999999998E-2</v>
      </c>
      <c r="Z170" s="34"/>
      <c r="AA170" s="147">
        <f t="shared" ca="1" si="35"/>
        <v>5.2686854863299493E-2</v>
      </c>
      <c r="AB170" s="147">
        <f t="shared" ca="1" si="36"/>
        <v>-6.3399528944825034E-2</v>
      </c>
    </row>
    <row r="171" spans="1:31" s="90" customFormat="1" x14ac:dyDescent="0.25">
      <c r="B171" s="83" t="s">
        <v>49</v>
      </c>
      <c r="C171" s="82"/>
      <c r="D171" s="49">
        <f>SUM(D163:D170)</f>
        <v>2.9251792659999998</v>
      </c>
      <c r="E171" s="49">
        <f t="shared" ref="E171:Y171" si="37">SUM(E163:E170)</f>
        <v>3.2198315349999991</v>
      </c>
      <c r="F171" s="49">
        <f t="shared" si="37"/>
        <v>2.9513937580000014</v>
      </c>
      <c r="G171" s="49">
        <f t="shared" si="37"/>
        <v>3.0071454519999987</v>
      </c>
      <c r="H171" s="49">
        <f t="shared" si="37"/>
        <v>3.0374118880000012</v>
      </c>
      <c r="I171" s="49">
        <f t="shared" si="37"/>
        <v>2.9566752340000004</v>
      </c>
      <c r="J171" s="49">
        <f t="shared" si="37"/>
        <v>2.9392505909</v>
      </c>
      <c r="K171" s="49">
        <f t="shared" si="37"/>
        <v>3.1300123119999999</v>
      </c>
      <c r="L171" s="49">
        <f t="shared" si="37"/>
        <v>2.9240750310000001</v>
      </c>
      <c r="M171" s="49">
        <f t="shared" si="37"/>
        <v>2.7705555849999999</v>
      </c>
      <c r="N171" s="49">
        <f t="shared" si="37"/>
        <v>3.1779855129999999</v>
      </c>
      <c r="O171" s="49">
        <f t="shared" si="37"/>
        <v>3.4028361380000001</v>
      </c>
      <c r="P171" s="49">
        <f t="shared" si="37"/>
        <v>3.0798952090000014</v>
      </c>
      <c r="Q171" s="49">
        <f t="shared" si="37"/>
        <v>3.202203421000001</v>
      </c>
      <c r="R171" s="49">
        <f t="shared" si="37"/>
        <v>3.4358645429999988</v>
      </c>
      <c r="S171" s="49">
        <f t="shared" si="37"/>
        <v>3.2778858839999998</v>
      </c>
      <c r="T171" s="49">
        <f t="shared" si="37"/>
        <v>3.2012569100000006</v>
      </c>
      <c r="U171" s="49">
        <f t="shared" si="37"/>
        <v>3.3204472640000002</v>
      </c>
      <c r="V171" s="49">
        <f t="shared" si="37"/>
        <v>3.0875214309999994</v>
      </c>
      <c r="W171" s="49">
        <f t="shared" si="37"/>
        <v>3.226991905999999</v>
      </c>
      <c r="X171" s="49">
        <f t="shared" si="37"/>
        <v>3.214698491</v>
      </c>
      <c r="Y171" s="50">
        <f t="shared" si="37"/>
        <v>3.1248513300000007</v>
      </c>
      <c r="Z171" s="51"/>
      <c r="AA171" s="121">
        <f t="shared" ca="1" si="35"/>
        <v>-2.7948860912318518E-2</v>
      </c>
      <c r="AB171" s="121">
        <f t="shared" ca="1" si="36"/>
        <v>-5.8906502181387932E-2</v>
      </c>
    </row>
    <row r="172" spans="1:31" ht="15.75" x14ac:dyDescent="0.25">
      <c r="B172" s="71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72"/>
      <c r="R172" s="72"/>
      <c r="S172" s="72"/>
      <c r="T172" s="72"/>
      <c r="U172" s="72"/>
      <c r="V172" s="72"/>
      <c r="W172" s="72"/>
      <c r="X172" s="72"/>
      <c r="Y172" s="72"/>
      <c r="Z172" s="13"/>
      <c r="AA172" s="19"/>
      <c r="AB172" s="19"/>
    </row>
    <row r="173" spans="1:31" s="4" customFormat="1" x14ac:dyDescent="0.25">
      <c r="A173" s="20"/>
      <c r="B173" s="153" t="s">
        <v>98</v>
      </c>
      <c r="C173" s="141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34"/>
      <c r="AA173" s="142"/>
      <c r="AB173" s="142"/>
    </row>
    <row r="174" spans="1:31" s="4" customFormat="1" x14ac:dyDescent="0.25">
      <c r="B174" s="137" t="s">
        <v>2</v>
      </c>
      <c r="C174" s="112"/>
      <c r="D174" s="26" t="str">
        <f>D$10</f>
        <v>1кв 2012</v>
      </c>
      <c r="E174" s="26" t="str">
        <f t="shared" ref="E174:AB174" si="38">E$10</f>
        <v>2кв 2012</v>
      </c>
      <c r="F174" s="26" t="str">
        <f t="shared" si="38"/>
        <v>3кв 2012</v>
      </c>
      <c r="G174" s="26" t="str">
        <f t="shared" si="38"/>
        <v>4кв 2012</v>
      </c>
      <c r="H174" s="26" t="str">
        <f t="shared" si="38"/>
        <v>1кв 2013</v>
      </c>
      <c r="I174" s="26" t="str">
        <f t="shared" si="38"/>
        <v>2кв 2013</v>
      </c>
      <c r="J174" s="26" t="str">
        <f t="shared" si="38"/>
        <v>3кв 2013</v>
      </c>
      <c r="K174" s="26" t="str">
        <f t="shared" si="38"/>
        <v>4кв 2013</v>
      </c>
      <c r="L174" s="26" t="str">
        <f t="shared" si="38"/>
        <v>1кв 2014</v>
      </c>
      <c r="M174" s="26" t="str">
        <f t="shared" si="38"/>
        <v>2кв 2014</v>
      </c>
      <c r="N174" s="26" t="str">
        <f t="shared" si="38"/>
        <v>3кв 2014</v>
      </c>
      <c r="O174" s="26" t="str">
        <f t="shared" si="38"/>
        <v>4кв 2014</v>
      </c>
      <c r="P174" s="26" t="str">
        <f t="shared" si="38"/>
        <v>1кв 2015</v>
      </c>
      <c r="Q174" s="26" t="str">
        <f t="shared" si="38"/>
        <v>2кв 2015</v>
      </c>
      <c r="R174" s="26" t="str">
        <f t="shared" si="38"/>
        <v>3кв 2015</v>
      </c>
      <c r="S174" s="26" t="str">
        <f t="shared" si="38"/>
        <v>4кв 2015</v>
      </c>
      <c r="T174" s="26" t="str">
        <f t="shared" si="38"/>
        <v>1кв 2016</v>
      </c>
      <c r="U174" s="26" t="str">
        <f t="shared" si="38"/>
        <v>2кв 2016</v>
      </c>
      <c r="V174" s="26" t="str">
        <f t="shared" si="38"/>
        <v>3кв 2016</v>
      </c>
      <c r="W174" s="26" t="str">
        <f t="shared" si="38"/>
        <v>4кв 2016</v>
      </c>
      <c r="X174" s="26" t="str">
        <f t="shared" si="38"/>
        <v>1кв 2017</v>
      </c>
      <c r="Y174" s="27" t="str">
        <f t="shared" si="38"/>
        <v>2кв 2017</v>
      </c>
      <c r="Z174" s="28"/>
      <c r="AA174" s="29" t="str">
        <f>AA$10</f>
        <v>кв/кв</v>
      </c>
      <c r="AB174" s="29" t="str">
        <f t="shared" si="38"/>
        <v>г/г</v>
      </c>
      <c r="AC174" s="1"/>
    </row>
    <row r="175" spans="1:31" s="154" customFormat="1" x14ac:dyDescent="0.25">
      <c r="B175" s="83" t="s">
        <v>99</v>
      </c>
      <c r="C175" s="141"/>
      <c r="D175" s="48">
        <f>SUM(D176:D177)</f>
        <v>1.6878790259999998</v>
      </c>
      <c r="E175" s="48">
        <f t="shared" ref="E175:Y175" si="39">SUM(E176:E177)</f>
        <v>1.713941272</v>
      </c>
      <c r="F175" s="48">
        <f t="shared" si="39"/>
        <v>1.6970997631999998</v>
      </c>
      <c r="G175" s="48">
        <f t="shared" si="39"/>
        <v>1.5900787899999997</v>
      </c>
      <c r="H175" s="48">
        <f t="shared" si="39"/>
        <v>1.6236877079999998</v>
      </c>
      <c r="I175" s="48">
        <f t="shared" si="39"/>
        <v>1.5305944444399999</v>
      </c>
      <c r="J175" s="48">
        <f t="shared" si="39"/>
        <v>1.5661702369999999</v>
      </c>
      <c r="K175" s="48">
        <f t="shared" si="39"/>
        <v>1.56756945652</v>
      </c>
      <c r="L175" s="48">
        <f t="shared" si="39"/>
        <v>1.5328734900000001</v>
      </c>
      <c r="M175" s="48">
        <f t="shared" si="39"/>
        <v>1.4860216359999991</v>
      </c>
      <c r="N175" s="48">
        <f t="shared" si="39"/>
        <v>1.675843883</v>
      </c>
      <c r="O175" s="48">
        <f t="shared" si="39"/>
        <v>1.726525981</v>
      </c>
      <c r="P175" s="48">
        <f t="shared" si="39"/>
        <v>1.579687439</v>
      </c>
      <c r="Q175" s="49">
        <f t="shared" si="39"/>
        <v>1.6205092719999998</v>
      </c>
      <c r="R175" s="49">
        <f t="shared" si="39"/>
        <v>1.6842343960000001</v>
      </c>
      <c r="S175" s="49">
        <f t="shared" si="39"/>
        <v>1.5675087400000001</v>
      </c>
      <c r="T175" s="49">
        <f t="shared" si="39"/>
        <v>1.4979750110000001</v>
      </c>
      <c r="U175" s="49">
        <f t="shared" si="39"/>
        <v>1.6603784749999999</v>
      </c>
      <c r="V175" s="49">
        <f t="shared" si="39"/>
        <v>1.7020880000000003</v>
      </c>
      <c r="W175" s="49">
        <f t="shared" si="39"/>
        <v>1.6511697230000002</v>
      </c>
      <c r="X175" s="49">
        <f t="shared" si="39"/>
        <v>1.63232833</v>
      </c>
      <c r="Y175" s="50">
        <f t="shared" si="39"/>
        <v>1.631225132</v>
      </c>
      <c r="Z175" s="51"/>
      <c r="AA175" s="121">
        <f t="shared" ref="AA175:AA180" ca="1" si="40">OFFSET(Z175,0,-1)/OFFSET(Z175,0,-2)-1</f>
        <v>-6.7584319877611598E-4</v>
      </c>
      <c r="AB175" s="121">
        <f t="shared" ref="AB175:AB180" ca="1" si="41">OFFSET(Z175,0,-1)/OFFSET(Z175,0,-5)-1</f>
        <v>-1.7558251590800711E-2</v>
      </c>
      <c r="AE175" s="155"/>
    </row>
    <row r="176" spans="1:31" s="4" customFormat="1" x14ac:dyDescent="0.25">
      <c r="B176" s="77" t="s">
        <v>100</v>
      </c>
      <c r="C176" s="141"/>
      <c r="D176" s="31">
        <v>0.605078</v>
      </c>
      <c r="E176" s="31">
        <v>0.60977800000000004</v>
      </c>
      <c r="F176" s="31">
        <v>0.60958999999999997</v>
      </c>
      <c r="G176" s="31">
        <v>0.61114100000000005</v>
      </c>
      <c r="H176" s="31">
        <v>0.5964299999999999</v>
      </c>
      <c r="I176" s="31">
        <v>0.58721799999999991</v>
      </c>
      <c r="J176" s="31">
        <v>0.61146999999999996</v>
      </c>
      <c r="K176" s="31">
        <v>0.58289400000000002</v>
      </c>
      <c r="L176" s="31">
        <v>0.5841442</v>
      </c>
      <c r="M176" s="31">
        <v>0.55380099999999999</v>
      </c>
      <c r="N176" s="31">
        <v>0.60989643999999998</v>
      </c>
      <c r="O176" s="31">
        <v>0.60646920000000004</v>
      </c>
      <c r="P176" s="31">
        <v>0.59847449999999991</v>
      </c>
      <c r="Q176" s="32">
        <v>0.60022759999999997</v>
      </c>
      <c r="R176" s="32">
        <v>0.60728699999999991</v>
      </c>
      <c r="S176" s="32">
        <v>0.61551669999999992</v>
      </c>
      <c r="T176" s="32">
        <v>0.61287999999999998</v>
      </c>
      <c r="U176" s="32">
        <v>0.60831629999999992</v>
      </c>
      <c r="V176" s="32">
        <v>0.61782439999999994</v>
      </c>
      <c r="W176" s="32">
        <v>0.6133076999999999</v>
      </c>
      <c r="X176" s="32">
        <v>0.60551134000000006</v>
      </c>
      <c r="Y176" s="33">
        <v>0.61487280000000011</v>
      </c>
      <c r="Z176" s="34"/>
      <c r="AA176" s="119">
        <f t="shared" ca="1" si="40"/>
        <v>1.5460420609133552E-2</v>
      </c>
      <c r="AB176" s="119">
        <f t="shared" ca="1" si="41"/>
        <v>1.0778110006258501E-2</v>
      </c>
      <c r="AE176" s="100"/>
    </row>
    <row r="177" spans="2:31" s="4" customFormat="1" x14ac:dyDescent="0.25">
      <c r="B177" s="77" t="s">
        <v>101</v>
      </c>
      <c r="C177" s="141"/>
      <c r="D177" s="31">
        <v>1.0828010259999998</v>
      </c>
      <c r="E177" s="31">
        <v>1.1041632719999999</v>
      </c>
      <c r="F177" s="31">
        <v>1.0875097631999997</v>
      </c>
      <c r="G177" s="31">
        <v>0.97893778999999981</v>
      </c>
      <c r="H177" s="31">
        <v>1.027257708</v>
      </c>
      <c r="I177" s="31">
        <v>0.94337644444000002</v>
      </c>
      <c r="J177" s="31">
        <v>0.95470023699999995</v>
      </c>
      <c r="K177" s="31">
        <v>0.98467545651999999</v>
      </c>
      <c r="L177" s="31">
        <v>0.94872929000000006</v>
      </c>
      <c r="M177" s="31">
        <v>0.93222063599999916</v>
      </c>
      <c r="N177" s="31">
        <v>1.065947443</v>
      </c>
      <c r="O177" s="31">
        <v>1.1200567809999999</v>
      </c>
      <c r="P177" s="31">
        <v>0.98121293900000006</v>
      </c>
      <c r="Q177" s="32">
        <v>1.0202816719999999</v>
      </c>
      <c r="R177" s="32">
        <v>1.0769473960000002</v>
      </c>
      <c r="S177" s="32">
        <v>0.95199204000000004</v>
      </c>
      <c r="T177" s="32">
        <v>0.8850950110000001</v>
      </c>
      <c r="U177" s="32">
        <v>1.0520621750000001</v>
      </c>
      <c r="V177" s="32">
        <v>1.0842636000000003</v>
      </c>
      <c r="W177" s="32">
        <v>1.0378620230000002</v>
      </c>
      <c r="X177" s="32">
        <v>1.0268169899999999</v>
      </c>
      <c r="Y177" s="33">
        <v>1.0163523319999999</v>
      </c>
      <c r="Z177" s="34"/>
      <c r="AA177" s="119">
        <f t="shared" ca="1" si="40"/>
        <v>-1.0191356494792747E-2</v>
      </c>
      <c r="AB177" s="119">
        <f t="shared" ca="1" si="41"/>
        <v>-3.3942711608275666E-2</v>
      </c>
      <c r="AE177" s="100"/>
    </row>
    <row r="178" spans="2:31" s="154" customFormat="1" x14ac:dyDescent="0.25">
      <c r="B178" s="83" t="s">
        <v>102</v>
      </c>
      <c r="C178" s="141"/>
      <c r="D178" s="48">
        <f>SUM(D179:D181)</f>
        <v>3.9099999999999997</v>
      </c>
      <c r="E178" s="48">
        <f t="shared" ref="E178:Y178" si="42">SUM(E179:E181)</f>
        <v>3.8519999999999999</v>
      </c>
      <c r="F178" s="48">
        <f t="shared" si="42"/>
        <v>3.9379999999999997</v>
      </c>
      <c r="G178" s="48">
        <f t="shared" si="42"/>
        <v>3.915</v>
      </c>
      <c r="H178" s="48">
        <f t="shared" si="42"/>
        <v>3.7719999999999998</v>
      </c>
      <c r="I178" s="48">
        <f t="shared" si="42"/>
        <v>3.8490000000000002</v>
      </c>
      <c r="J178" s="48">
        <f t="shared" si="42"/>
        <v>3.9129999999999998</v>
      </c>
      <c r="K178" s="48">
        <f t="shared" si="42"/>
        <v>3.8609999999999998</v>
      </c>
      <c r="L178" s="48">
        <f t="shared" si="42"/>
        <v>4.0090000000000003</v>
      </c>
      <c r="M178" s="48">
        <f t="shared" si="42"/>
        <v>4.1280000000000001</v>
      </c>
      <c r="N178" s="48">
        <f t="shared" si="42"/>
        <v>4.0519999999999996</v>
      </c>
      <c r="O178" s="48">
        <f t="shared" si="42"/>
        <v>4.3410000000000002</v>
      </c>
      <c r="P178" s="48">
        <f t="shared" si="42"/>
        <v>4.2809999999999997</v>
      </c>
      <c r="Q178" s="49">
        <f t="shared" si="42"/>
        <v>4.2610000000000001</v>
      </c>
      <c r="R178" s="49">
        <f t="shared" si="42"/>
        <v>3.9609999999999999</v>
      </c>
      <c r="S178" s="49">
        <f t="shared" si="42"/>
        <v>4.4279999999999999</v>
      </c>
      <c r="T178" s="49">
        <f t="shared" si="42"/>
        <v>4.3360000000000003</v>
      </c>
      <c r="U178" s="49">
        <f t="shared" si="42"/>
        <v>4.3209999999999997</v>
      </c>
      <c r="V178" s="49">
        <f t="shared" si="42"/>
        <v>4.3174999999999999</v>
      </c>
      <c r="W178" s="49">
        <f t="shared" si="42"/>
        <v>4.2076000000000002</v>
      </c>
      <c r="X178" s="49">
        <f t="shared" si="42"/>
        <v>4.0846499999999999</v>
      </c>
      <c r="Y178" s="50">
        <f t="shared" si="42"/>
        <v>4.4326539999999994</v>
      </c>
      <c r="Z178" s="51"/>
      <c r="AA178" s="121">
        <f t="shared" ca="1" si="40"/>
        <v>8.519799738043643E-2</v>
      </c>
      <c r="AB178" s="121">
        <f t="shared" ca="1" si="41"/>
        <v>2.5839851886137355E-2</v>
      </c>
    </row>
    <row r="179" spans="2:31" s="4" customFormat="1" x14ac:dyDescent="0.25">
      <c r="B179" s="77" t="s">
        <v>103</v>
      </c>
      <c r="C179" s="141"/>
      <c r="D179" s="31">
        <v>3.4969999999999999</v>
      </c>
      <c r="E179" s="31">
        <v>3.431</v>
      </c>
      <c r="F179" s="31">
        <v>3.4969999999999999</v>
      </c>
      <c r="G179" s="31">
        <v>3.4780000000000002</v>
      </c>
      <c r="H179" s="31">
        <v>3.4089999999999998</v>
      </c>
      <c r="I179" s="31">
        <v>3.4820000000000002</v>
      </c>
      <c r="J179" s="31">
        <v>3.55</v>
      </c>
      <c r="K179" s="31">
        <v>3.5009999999999999</v>
      </c>
      <c r="L179" s="31">
        <v>3.63</v>
      </c>
      <c r="M179" s="31">
        <v>3.7480000000000002</v>
      </c>
      <c r="N179" s="31">
        <v>3.6739999999999999</v>
      </c>
      <c r="O179" s="31">
        <v>3.8959999999999999</v>
      </c>
      <c r="P179" s="31">
        <v>3.8540000000000001</v>
      </c>
      <c r="Q179" s="32">
        <v>3.8330000000000002</v>
      </c>
      <c r="R179" s="32">
        <v>3.5329999999999999</v>
      </c>
      <c r="S179" s="32">
        <v>3.9740000000000002</v>
      </c>
      <c r="T179" s="32">
        <v>3.931</v>
      </c>
      <c r="U179" s="32">
        <v>3.9279999999999999</v>
      </c>
      <c r="V179" s="32">
        <v>3.9344999999999999</v>
      </c>
      <c r="W179" s="32">
        <v>3.5175999999999998</v>
      </c>
      <c r="X179" s="32">
        <v>2.6096500000000002</v>
      </c>
      <c r="Y179" s="33">
        <v>2.4326539999999999</v>
      </c>
      <c r="Z179" s="34"/>
      <c r="AA179" s="119">
        <f t="shared" ca="1" si="40"/>
        <v>-6.7823654513057496E-2</v>
      </c>
      <c r="AB179" s="119">
        <f t="shared" ca="1" si="41"/>
        <v>-0.38068890020366597</v>
      </c>
    </row>
    <row r="180" spans="2:31" s="4" customFormat="1" x14ac:dyDescent="0.25">
      <c r="B180" s="77" t="s">
        <v>104</v>
      </c>
      <c r="C180" s="141"/>
      <c r="D180" s="31">
        <v>0.41299999999999998</v>
      </c>
      <c r="E180" s="31">
        <v>0.42099999999999999</v>
      </c>
      <c r="F180" s="31">
        <v>0.441</v>
      </c>
      <c r="G180" s="31">
        <v>0.437</v>
      </c>
      <c r="H180" s="31">
        <v>0.36299999999999999</v>
      </c>
      <c r="I180" s="31">
        <v>0.36699999999999999</v>
      </c>
      <c r="J180" s="31">
        <v>0.36299999999999999</v>
      </c>
      <c r="K180" s="31">
        <v>0.36</v>
      </c>
      <c r="L180" s="31">
        <v>0.379</v>
      </c>
      <c r="M180" s="31">
        <v>0.38</v>
      </c>
      <c r="N180" s="31">
        <v>0.378</v>
      </c>
      <c r="O180" s="31">
        <v>0.44500000000000001</v>
      </c>
      <c r="P180" s="31">
        <v>0.42699999999999999</v>
      </c>
      <c r="Q180" s="32">
        <v>0.42799999999999999</v>
      </c>
      <c r="R180" s="32">
        <v>0.42799999999999999</v>
      </c>
      <c r="S180" s="32">
        <v>0.45400000000000001</v>
      </c>
      <c r="T180" s="32">
        <v>0.40500000000000003</v>
      </c>
      <c r="U180" s="32">
        <v>0.39300000000000002</v>
      </c>
      <c r="V180" s="32">
        <v>0.38300000000000001</v>
      </c>
      <c r="W180" s="32">
        <v>0.40200000000000002</v>
      </c>
      <c r="X180" s="32">
        <v>0.379</v>
      </c>
      <c r="Y180" s="33">
        <v>0.379</v>
      </c>
      <c r="Z180" s="34"/>
      <c r="AA180" s="119">
        <f t="shared" ca="1" si="40"/>
        <v>0</v>
      </c>
      <c r="AB180" s="119">
        <f t="shared" ca="1" si="41"/>
        <v>-3.5623409669211181E-2</v>
      </c>
    </row>
    <row r="181" spans="2:31" s="4" customFormat="1" x14ac:dyDescent="0.25">
      <c r="B181" s="77" t="s">
        <v>122</v>
      </c>
      <c r="C181" s="14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2"/>
      <c r="S181" s="32"/>
      <c r="T181" s="32"/>
      <c r="U181" s="32"/>
      <c r="V181" s="32"/>
      <c r="W181" s="32">
        <v>0.28799999999999998</v>
      </c>
      <c r="X181" s="32">
        <v>1.0960000000000001</v>
      </c>
      <c r="Y181" s="33">
        <v>1.621</v>
      </c>
      <c r="Z181" s="34"/>
      <c r="AA181" s="119"/>
      <c r="AB181" s="119"/>
    </row>
    <row r="182" spans="2:31" s="154" customFormat="1" x14ac:dyDescent="0.25">
      <c r="B182" s="83" t="s">
        <v>105</v>
      </c>
      <c r="C182" s="141"/>
      <c r="D182" s="48">
        <v>0.32690000000000002</v>
      </c>
      <c r="E182" s="48">
        <v>0.63205500000000003</v>
      </c>
      <c r="F182" s="48">
        <v>0.64456800000000003</v>
      </c>
      <c r="G182" s="48">
        <v>0.51695708699999998</v>
      </c>
      <c r="H182" s="48">
        <v>0.30156601100000002</v>
      </c>
      <c r="I182" s="48">
        <v>0.60732996800000005</v>
      </c>
      <c r="J182" s="48">
        <v>0.67852526699999993</v>
      </c>
      <c r="K182" s="48">
        <v>0.62221157500000002</v>
      </c>
      <c r="L182" s="48">
        <v>0.33309948199999995</v>
      </c>
      <c r="M182" s="48">
        <v>0.6485669839999999</v>
      </c>
      <c r="N182" s="48">
        <v>0.70749217939999998</v>
      </c>
      <c r="O182" s="48">
        <v>0.63489370500000009</v>
      </c>
      <c r="P182" s="48">
        <v>0.37391378499999994</v>
      </c>
      <c r="Q182" s="49">
        <v>0.61771075700000011</v>
      </c>
      <c r="R182" s="49">
        <v>0.66528489999999996</v>
      </c>
      <c r="S182" s="49">
        <v>0.53815947600000003</v>
      </c>
      <c r="T182" s="49">
        <v>0.27777031300000005</v>
      </c>
      <c r="U182" s="49">
        <v>0.61991908299999998</v>
      </c>
      <c r="V182" s="49">
        <v>0.62195682799999985</v>
      </c>
      <c r="W182" s="49">
        <v>0.53893185399999988</v>
      </c>
      <c r="X182" s="49">
        <v>0.33340174300000003</v>
      </c>
      <c r="Y182" s="50">
        <v>0.61894362199999997</v>
      </c>
      <c r="Z182" s="51"/>
      <c r="AA182" s="121">
        <f ca="1">OFFSET(Z182,0,-1)/OFFSET(Z182,0,-2)-1</f>
        <v>0.85644986864990669</v>
      </c>
      <c r="AB182" s="121">
        <f ca="1">OFFSET(Z182,0,-1)/OFFSET(Z182,0,-5)-1</f>
        <v>-1.5735295569212493E-3</v>
      </c>
    </row>
    <row r="183" spans="2:31" x14ac:dyDescent="0.25"/>
    <row r="184" spans="2:31" hidden="1" x14ac:dyDescent="0.25"/>
    <row r="185" spans="2:31" hidden="1" x14ac:dyDescent="0.25"/>
    <row r="186" spans="2:31" hidden="1" x14ac:dyDescent="0.25"/>
    <row r="187" spans="2:31" hidden="1" x14ac:dyDescent="0.25"/>
    <row r="188" spans="2:31" hidden="1" x14ac:dyDescent="0.25"/>
    <row r="189" spans="2:31" hidden="1" x14ac:dyDescent="0.25"/>
    <row r="190" spans="2:31" hidden="1" x14ac:dyDescent="0.25"/>
    <row r="191" spans="2:31" hidden="1" x14ac:dyDescent="0.25"/>
    <row r="192" spans="2:31" x14ac:dyDescent="0.25"/>
    <row r="193" x14ac:dyDescent="0.25"/>
    <row r="194" x14ac:dyDescent="0.25"/>
    <row r="195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64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7"/>
  <sheetViews>
    <sheetView zoomScaleNormal="100" workbookViewId="0">
      <selection activeCell="B21" sqref="B21"/>
    </sheetView>
  </sheetViews>
  <sheetFormatPr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12.756</v>
      </c>
    </row>
    <row r="5" spans="2:3" x14ac:dyDescent="0.25">
      <c r="B5" s="77" t="s">
        <v>86</v>
      </c>
      <c r="C5" s="159">
        <v>3.4160000000000004</v>
      </c>
    </row>
    <row r="6" spans="2:3" x14ac:dyDescent="0.25">
      <c r="B6" s="77" t="s">
        <v>108</v>
      </c>
      <c r="C6" s="159">
        <v>1.9750000000000001</v>
      </c>
    </row>
    <row r="7" spans="2:3" x14ac:dyDescent="0.25">
      <c r="B7" s="77" t="s">
        <v>109</v>
      </c>
      <c r="C7" s="159">
        <v>1.4410000000000001</v>
      </c>
    </row>
    <row r="8" spans="2:3" ht="30" x14ac:dyDescent="0.25">
      <c r="B8" s="77" t="s">
        <v>110</v>
      </c>
      <c r="C8" s="159">
        <v>0.77</v>
      </c>
    </row>
    <row r="9" spans="2:3" ht="15.75" thickBot="1" x14ac:dyDescent="0.3">
      <c r="B9" s="160" t="s">
        <v>111</v>
      </c>
      <c r="C9" s="161">
        <v>16.942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16.399999999999999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1.7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4.53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1933C-DDC1-4739-91AB-83712BBFDEE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2e6c4e6a-6d57-47d6-9288-076169c1f69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2017-07-14T06:13:40Z</cp:lastPrinted>
  <dcterms:created xsi:type="dcterms:W3CDTF">2016-10-10T15:16:02Z</dcterms:created>
  <dcterms:modified xsi:type="dcterms:W3CDTF">2017-07-14T08:09:42Z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